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2035" windowHeight="9285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<sst xmlns="http://schemas.openxmlformats.org/spreadsheetml/2006/main" count="65" uniqueCount="48">
  <si>
    <t>Havi részlet:</t>
  </si>
  <si>
    <t>Havi nyereség:</t>
  </si>
  <si>
    <t>HÓ</t>
  </si>
  <si>
    <t>5 éves</t>
  </si>
  <si>
    <t>Alap</t>
  </si>
  <si>
    <t xml:space="preserve">Hozam </t>
  </si>
  <si>
    <t>Össz.</t>
  </si>
  <si>
    <t>Befektetett összeg (5 év alatt):</t>
  </si>
  <si>
    <t>5.-ik évtől kivett összeg/HÓ:</t>
  </si>
  <si>
    <t>A hozam fele mindég kivéve!</t>
  </si>
  <si>
    <t>Kivett Hozam</t>
  </si>
  <si>
    <t>Havi hozam:</t>
  </si>
  <si>
    <t>1. év</t>
  </si>
  <si>
    <t>2. év</t>
  </si>
  <si>
    <t>3. év</t>
  </si>
  <si>
    <t>4. év</t>
  </si>
  <si>
    <t>5. év</t>
  </si>
  <si>
    <t>6. év</t>
  </si>
  <si>
    <t>7. év</t>
  </si>
  <si>
    <t>8. év</t>
  </si>
  <si>
    <t>9. év</t>
  </si>
  <si>
    <t>10. év</t>
  </si>
  <si>
    <t>11. év</t>
  </si>
  <si>
    <t>12. év</t>
  </si>
  <si>
    <t>13. év</t>
  </si>
  <si>
    <t>14. év</t>
  </si>
  <si>
    <t>15. év</t>
  </si>
  <si>
    <t>Év</t>
  </si>
  <si>
    <t>Össz. Tőke</t>
  </si>
  <si>
    <t>Indulási tőke:</t>
  </si>
  <si>
    <t>Hozam</t>
  </si>
  <si>
    <t>Kivehető hozam</t>
  </si>
  <si>
    <t>Összesen</t>
  </si>
  <si>
    <t>Hozam Össz</t>
  </si>
  <si>
    <t>Kiv.Hoz.Össz</t>
  </si>
  <si>
    <t>Befektett összeg össz. (7 év):</t>
  </si>
  <si>
    <t>Befektett összeg össz. (15 év):</t>
  </si>
  <si>
    <t>Kivett összeg össz. (7 év):</t>
  </si>
  <si>
    <t>Kivett összeg össz. (15 év):</t>
  </si>
  <si>
    <t>1 EU = HUF</t>
  </si>
  <si>
    <t>Össz. Töke Forintban</t>
  </si>
  <si>
    <t>EURÓBAN számolva</t>
  </si>
  <si>
    <t>EU</t>
  </si>
  <si>
    <t>százalék</t>
  </si>
  <si>
    <t>Havi befektetett/visszaforgatott összeg:</t>
  </si>
  <si>
    <t>HUF</t>
  </si>
  <si>
    <r>
      <t>Havi kivett összeg (</t>
    </r>
    <r>
      <rPr>
        <b/>
        <sz val="11"/>
        <color indexed="10"/>
        <rFont val="Calibri"/>
        <family val="2"/>
      </rPr>
      <t>hozamból</t>
    </r>
    <r>
      <rPr>
        <b/>
        <sz val="11"/>
        <color indexed="8"/>
        <rFont val="Calibri"/>
        <family val="2"/>
      </rPr>
      <t>):</t>
    </r>
  </si>
  <si>
    <r>
      <t>Összesítő táblázat (</t>
    </r>
    <r>
      <rPr>
        <b/>
        <sz val="11"/>
        <color indexed="10"/>
        <rFont val="Calibri"/>
        <family val="2"/>
      </rPr>
      <t>éves szinten</t>
    </r>
    <r>
      <rPr>
        <b/>
        <sz val="11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</si>
</sst>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4" borderId="0" xfId="0" applyFill="1" applyAlignment="1">
      <alignment/>
    </xf>
    <xf numFmtId="164" fontId="0" fillId="0" borderId="0" xfId="0" applyNumberFormat="1" applyAlignment="1">
      <alignment/>
    </xf>
    <xf numFmtId="0" fontId="0" fillId="5" borderId="0" xfId="0" applyFill="1" applyAlignment="1">
      <alignment/>
    </xf>
    <xf numFmtId="164" fontId="36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36" fillId="0" borderId="0" xfId="0" applyNumberFormat="1" applyFont="1" applyAlignment="1">
      <alignment/>
    </xf>
    <xf numFmtId="1" fontId="36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9" fontId="40" fillId="10" borderId="0" xfId="0" applyNumberFormat="1" applyFont="1" applyFill="1" applyAlignment="1">
      <alignment/>
    </xf>
    <xf numFmtId="0" fontId="40" fillId="10" borderId="0" xfId="0" applyFont="1" applyFill="1" applyAlignment="1">
      <alignment/>
    </xf>
    <xf numFmtId="0" fontId="36" fillId="0" borderId="0" xfId="0" applyFont="1" applyAlignment="1">
      <alignment horizontal="center"/>
    </xf>
    <xf numFmtId="0" fontId="36" fillId="6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165" fontId="36" fillId="6" borderId="0" xfId="0" applyNumberFormat="1" applyFont="1" applyFill="1" applyAlignment="1">
      <alignment/>
    </xf>
    <xf numFmtId="165" fontId="36" fillId="6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7"/>
  <sheetViews>
    <sheetView zoomScalePageLayoutView="0" workbookViewId="0" topLeftCell="C1">
      <selection activeCell="S11" sqref="S11"/>
    </sheetView>
  </sheetViews>
  <sheetFormatPr defaultColWidth="9.140625" defaultRowHeight="15"/>
  <cols>
    <col min="1" max="1" width="28.57421875" style="0" bestFit="1" customWidth="1"/>
    <col min="3" max="3" width="3.7109375" style="0" customWidth="1"/>
    <col min="4" max="4" width="9.140625" style="3" customWidth="1"/>
    <col min="5" max="5" width="8.8515625" style="3" customWidth="1"/>
    <col min="6" max="6" width="9.140625" style="3" customWidth="1"/>
    <col min="13" max="13" width="12.7109375" style="0" bestFit="1" customWidth="1"/>
  </cols>
  <sheetData>
    <row r="1" spans="1:2" ht="15">
      <c r="A1" t="s">
        <v>0</v>
      </c>
      <c r="B1">
        <v>300</v>
      </c>
    </row>
    <row r="2" spans="1:2" ht="15">
      <c r="A2" t="s">
        <v>1</v>
      </c>
      <c r="B2" s="1">
        <v>0.03</v>
      </c>
    </row>
    <row r="3" spans="1:2" ht="15">
      <c r="A3" t="s">
        <v>7</v>
      </c>
      <c r="B3">
        <f>B1*5*12</f>
        <v>18000</v>
      </c>
    </row>
    <row r="4" spans="1:2" ht="15">
      <c r="A4" t="s">
        <v>8</v>
      </c>
      <c r="B4">
        <v>0</v>
      </c>
    </row>
    <row r="5" ht="15">
      <c r="H5" t="s">
        <v>9</v>
      </c>
    </row>
    <row r="6" spans="2:13" ht="15">
      <c r="B6" s="2" t="s">
        <v>3</v>
      </c>
      <c r="C6" t="s">
        <v>2</v>
      </c>
      <c r="D6" s="3" t="s">
        <v>4</v>
      </c>
      <c r="E6" s="3" t="s">
        <v>5</v>
      </c>
      <c r="F6" s="3" t="s">
        <v>6</v>
      </c>
      <c r="H6" s="2" t="s">
        <v>3</v>
      </c>
      <c r="I6" t="s">
        <v>2</v>
      </c>
      <c r="J6" s="3" t="s">
        <v>4</v>
      </c>
      <c r="K6" s="3" t="s">
        <v>5</v>
      </c>
      <c r="L6" s="3" t="s">
        <v>6</v>
      </c>
      <c r="M6" s="3" t="s">
        <v>10</v>
      </c>
    </row>
    <row r="7" spans="2:19" ht="15">
      <c r="B7" s="2"/>
      <c r="C7">
        <v>1</v>
      </c>
      <c r="D7" s="3">
        <f>B1</f>
        <v>300</v>
      </c>
      <c r="E7" s="3">
        <f>D7*$B$2</f>
        <v>9</v>
      </c>
      <c r="F7" s="3">
        <f aca="true" t="shared" si="0" ref="F7:F12">SUM(D7:E7)</f>
        <v>309</v>
      </c>
      <c r="H7" s="2"/>
      <c r="I7">
        <v>1</v>
      </c>
      <c r="J7" s="3">
        <f>B1</f>
        <v>300</v>
      </c>
      <c r="K7" s="3">
        <f>J7*$B$2</f>
        <v>9</v>
      </c>
      <c r="L7" s="3">
        <f>SUM(J7:K7)-K7/2</f>
        <v>304.5</v>
      </c>
      <c r="M7" s="3">
        <f>K7/2</f>
        <v>4.5</v>
      </c>
      <c r="P7">
        <v>10</v>
      </c>
      <c r="Q7">
        <v>300</v>
      </c>
      <c r="R7" s="1">
        <v>0.05</v>
      </c>
      <c r="S7">
        <f>P7*Q7*R7</f>
        <v>150</v>
      </c>
    </row>
    <row r="8" spans="2:19" ht="15">
      <c r="B8" s="2"/>
      <c r="C8">
        <v>2</v>
      </c>
      <c r="D8" s="3">
        <f>F7+$B$1</f>
        <v>609</v>
      </c>
      <c r="E8" s="3">
        <f>D8*$B$2</f>
        <v>18.27</v>
      </c>
      <c r="F8" s="3">
        <f t="shared" si="0"/>
        <v>627.27</v>
      </c>
      <c r="H8" s="2"/>
      <c r="I8">
        <v>2</v>
      </c>
      <c r="J8" s="3">
        <f>L7+$B$1</f>
        <v>604.5</v>
      </c>
      <c r="K8" s="3">
        <f>J8*$B$2</f>
        <v>18.134999999999998</v>
      </c>
      <c r="L8" s="3">
        <f aca="true" t="shared" si="1" ref="L8:L71">SUM(J8:K8)-K8/2</f>
        <v>613.5675</v>
      </c>
      <c r="M8" s="3">
        <f aca="true" t="shared" si="2" ref="M8:M71">K8/2</f>
        <v>9.067499999999999</v>
      </c>
      <c r="P8">
        <v>10</v>
      </c>
      <c r="Q8">
        <v>300</v>
      </c>
      <c r="R8" s="1">
        <v>0.03</v>
      </c>
      <c r="S8">
        <f>P8*Q8*R8</f>
        <v>90</v>
      </c>
    </row>
    <row r="9" spans="2:19" ht="15">
      <c r="B9" s="2"/>
      <c r="C9">
        <v>3</v>
      </c>
      <c r="D9" s="3">
        <f aca="true" t="shared" si="3" ref="D9:D66">F8+$B$1</f>
        <v>927.27</v>
      </c>
      <c r="E9" s="3">
        <f aca="true" t="shared" si="4" ref="E9:E72">D9*$B$2</f>
        <v>27.818099999999998</v>
      </c>
      <c r="F9" s="3">
        <f t="shared" si="0"/>
        <v>955.0880999999999</v>
      </c>
      <c r="H9" s="2"/>
      <c r="I9">
        <v>3</v>
      </c>
      <c r="J9" s="3">
        <f aca="true" t="shared" si="5" ref="J9:J66">L8+$B$1</f>
        <v>913.5675</v>
      </c>
      <c r="K9" s="3">
        <f aca="true" t="shared" si="6" ref="K9:K72">J9*$B$2</f>
        <v>27.407024999999997</v>
      </c>
      <c r="L9" s="3">
        <f t="shared" si="1"/>
        <v>927.2710125</v>
      </c>
      <c r="M9" s="3">
        <f t="shared" si="2"/>
        <v>13.703512499999999</v>
      </c>
      <c r="P9">
        <v>10</v>
      </c>
      <c r="Q9">
        <v>300</v>
      </c>
      <c r="R9" s="1">
        <v>0.01</v>
      </c>
      <c r="S9">
        <f>P9*Q9*R9</f>
        <v>30</v>
      </c>
    </row>
    <row r="10" spans="2:19" ht="15">
      <c r="B10" s="2"/>
      <c r="C10">
        <v>4</v>
      </c>
      <c r="D10" s="3">
        <f t="shared" si="3"/>
        <v>1255.0881</v>
      </c>
      <c r="E10" s="3">
        <f t="shared" si="4"/>
        <v>37.652643</v>
      </c>
      <c r="F10" s="3">
        <f t="shared" si="0"/>
        <v>1292.7407429999998</v>
      </c>
      <c r="H10" s="2"/>
      <c r="I10">
        <v>4</v>
      </c>
      <c r="J10" s="3">
        <f t="shared" si="5"/>
        <v>1227.2710124999999</v>
      </c>
      <c r="K10" s="3">
        <f t="shared" si="6"/>
        <v>36.818130374999996</v>
      </c>
      <c r="L10" s="3">
        <f t="shared" si="1"/>
        <v>1245.6800776875</v>
      </c>
      <c r="M10" s="3">
        <f t="shared" si="2"/>
        <v>18.409065187499998</v>
      </c>
      <c r="S10">
        <f>SUM(S7:S9)</f>
        <v>270</v>
      </c>
    </row>
    <row r="11" spans="2:13" ht="15">
      <c r="B11" s="2"/>
      <c r="C11">
        <v>5</v>
      </c>
      <c r="D11" s="3">
        <f t="shared" si="3"/>
        <v>1592.7407429999998</v>
      </c>
      <c r="E11" s="3">
        <f t="shared" si="4"/>
        <v>47.78222228999999</v>
      </c>
      <c r="F11" s="3">
        <f t="shared" si="0"/>
        <v>1640.5229652899998</v>
      </c>
      <c r="H11" s="2"/>
      <c r="I11">
        <v>5</v>
      </c>
      <c r="J11" s="3">
        <f t="shared" si="5"/>
        <v>1545.6800776875</v>
      </c>
      <c r="K11" s="3">
        <f t="shared" si="6"/>
        <v>46.370402330625</v>
      </c>
      <c r="L11" s="3">
        <f t="shared" si="1"/>
        <v>1568.8652788528125</v>
      </c>
      <c r="M11" s="3">
        <f t="shared" si="2"/>
        <v>23.1852011653125</v>
      </c>
    </row>
    <row r="12" spans="2:13" ht="15">
      <c r="B12" s="2"/>
      <c r="C12">
        <v>6</v>
      </c>
      <c r="D12" s="3">
        <f t="shared" si="3"/>
        <v>1940.5229652899998</v>
      </c>
      <c r="E12" s="3">
        <f t="shared" si="4"/>
        <v>58.21568895869999</v>
      </c>
      <c r="F12" s="3">
        <f t="shared" si="0"/>
        <v>1998.7386542486997</v>
      </c>
      <c r="H12" s="2"/>
      <c r="I12">
        <v>6</v>
      </c>
      <c r="J12" s="3">
        <f t="shared" si="5"/>
        <v>1868.8652788528125</v>
      </c>
      <c r="K12" s="3">
        <f t="shared" si="6"/>
        <v>56.06595836558437</v>
      </c>
      <c r="L12" s="3">
        <f t="shared" si="1"/>
        <v>1896.8982580356046</v>
      </c>
      <c r="M12" s="3">
        <f t="shared" si="2"/>
        <v>28.032979182792186</v>
      </c>
    </row>
    <row r="13" spans="2:13" ht="15">
      <c r="B13" s="2"/>
      <c r="C13">
        <v>7</v>
      </c>
      <c r="D13" s="3">
        <f t="shared" si="3"/>
        <v>2298.7386542486997</v>
      </c>
      <c r="E13" s="3">
        <f t="shared" si="4"/>
        <v>68.96215962746099</v>
      </c>
      <c r="F13" s="3">
        <f aca="true" t="shared" si="7" ref="F13:F34">SUM(D13:E13)</f>
        <v>2367.7008138761607</v>
      </c>
      <c r="H13" s="2"/>
      <c r="I13">
        <v>7</v>
      </c>
      <c r="J13" s="3">
        <f t="shared" si="5"/>
        <v>2196.8982580356046</v>
      </c>
      <c r="K13" s="3">
        <f t="shared" si="6"/>
        <v>65.90694774106814</v>
      </c>
      <c r="L13" s="3">
        <f t="shared" si="1"/>
        <v>2229.8517319061384</v>
      </c>
      <c r="M13" s="3">
        <f t="shared" si="2"/>
        <v>32.95347387053407</v>
      </c>
    </row>
    <row r="14" spans="2:13" ht="15">
      <c r="B14" s="2"/>
      <c r="C14">
        <v>8</v>
      </c>
      <c r="D14" s="3">
        <f t="shared" si="3"/>
        <v>2667.7008138761607</v>
      </c>
      <c r="E14" s="3">
        <f t="shared" si="4"/>
        <v>80.03102441628482</v>
      </c>
      <c r="F14" s="3">
        <f t="shared" si="7"/>
        <v>2747.7318382924454</v>
      </c>
      <c r="H14" s="2"/>
      <c r="I14">
        <v>8</v>
      </c>
      <c r="J14" s="3">
        <f t="shared" si="5"/>
        <v>2529.8517319061384</v>
      </c>
      <c r="K14" s="3">
        <f t="shared" si="6"/>
        <v>75.89555195718415</v>
      </c>
      <c r="L14" s="3">
        <f t="shared" si="1"/>
        <v>2567.7995078847302</v>
      </c>
      <c r="M14" s="3">
        <f t="shared" si="2"/>
        <v>37.94777597859208</v>
      </c>
    </row>
    <row r="15" spans="2:13" ht="15">
      <c r="B15" s="2"/>
      <c r="C15">
        <v>9</v>
      </c>
      <c r="D15" s="3">
        <f t="shared" si="3"/>
        <v>3047.7318382924454</v>
      </c>
      <c r="E15" s="3">
        <f t="shared" si="4"/>
        <v>91.43195514877335</v>
      </c>
      <c r="F15" s="3">
        <f t="shared" si="7"/>
        <v>3139.163793441219</v>
      </c>
      <c r="H15" s="2"/>
      <c r="I15">
        <v>9</v>
      </c>
      <c r="J15" s="3">
        <f t="shared" si="5"/>
        <v>2867.7995078847302</v>
      </c>
      <c r="K15" s="3">
        <f t="shared" si="6"/>
        <v>86.03398523654191</v>
      </c>
      <c r="L15" s="3">
        <f t="shared" si="1"/>
        <v>2910.816500503001</v>
      </c>
      <c r="M15" s="3">
        <f t="shared" si="2"/>
        <v>43.016992618270955</v>
      </c>
    </row>
    <row r="16" spans="2:13" ht="15">
      <c r="B16" s="2"/>
      <c r="C16">
        <v>10</v>
      </c>
      <c r="D16" s="3">
        <f t="shared" si="3"/>
        <v>3439.163793441219</v>
      </c>
      <c r="E16" s="3">
        <f t="shared" si="4"/>
        <v>103.17491380323656</v>
      </c>
      <c r="F16" s="3">
        <f t="shared" si="7"/>
        <v>3542.3387072444552</v>
      </c>
      <c r="H16" s="2"/>
      <c r="I16">
        <v>10</v>
      </c>
      <c r="J16" s="3">
        <f t="shared" si="5"/>
        <v>3210.816500503001</v>
      </c>
      <c r="K16" s="3">
        <f t="shared" si="6"/>
        <v>96.32449501509002</v>
      </c>
      <c r="L16" s="3">
        <f t="shared" si="1"/>
        <v>3258.978748010546</v>
      </c>
      <c r="M16" s="3">
        <f t="shared" si="2"/>
        <v>48.16224750754501</v>
      </c>
    </row>
    <row r="17" spans="2:13" ht="15">
      <c r="B17" s="2"/>
      <c r="C17">
        <v>11</v>
      </c>
      <c r="D17" s="3">
        <f t="shared" si="3"/>
        <v>3842.3387072444552</v>
      </c>
      <c r="E17" s="3">
        <f t="shared" si="4"/>
        <v>115.27016121733365</v>
      </c>
      <c r="F17" s="3">
        <f t="shared" si="7"/>
        <v>3957.608868461789</v>
      </c>
      <c r="H17" s="2"/>
      <c r="I17">
        <v>11</v>
      </c>
      <c r="J17" s="3">
        <f t="shared" si="5"/>
        <v>3558.978748010546</v>
      </c>
      <c r="K17" s="3">
        <f t="shared" si="6"/>
        <v>106.76936244031637</v>
      </c>
      <c r="L17" s="3">
        <f t="shared" si="1"/>
        <v>3612.3634292307042</v>
      </c>
      <c r="M17" s="3">
        <f t="shared" si="2"/>
        <v>53.384681220158186</v>
      </c>
    </row>
    <row r="18" spans="2:13" ht="15">
      <c r="B18" s="2"/>
      <c r="C18" s="6">
        <v>12</v>
      </c>
      <c r="D18" s="7">
        <f t="shared" si="3"/>
        <v>4257.608868461789</v>
      </c>
      <c r="E18" s="7">
        <f t="shared" si="4"/>
        <v>127.72826605385366</v>
      </c>
      <c r="F18" s="7">
        <f t="shared" si="7"/>
        <v>4385.337134515643</v>
      </c>
      <c r="H18" s="2"/>
      <c r="I18">
        <v>12</v>
      </c>
      <c r="J18" s="3">
        <f t="shared" si="5"/>
        <v>3912.3634292307042</v>
      </c>
      <c r="K18" s="3">
        <f t="shared" si="6"/>
        <v>117.37090287692112</v>
      </c>
      <c r="L18" s="3">
        <f t="shared" si="1"/>
        <v>3971.048880669165</v>
      </c>
      <c r="M18" s="3">
        <f t="shared" si="2"/>
        <v>58.68545143846056</v>
      </c>
    </row>
    <row r="19" spans="2:13" ht="15">
      <c r="B19" s="2"/>
      <c r="C19">
        <v>13</v>
      </c>
      <c r="D19" s="3">
        <f t="shared" si="3"/>
        <v>4685.337134515643</v>
      </c>
      <c r="E19" s="3">
        <f t="shared" si="4"/>
        <v>140.56011403546927</v>
      </c>
      <c r="F19" s="3">
        <f t="shared" si="7"/>
        <v>4825.897248551112</v>
      </c>
      <c r="H19" s="2"/>
      <c r="I19">
        <v>13</v>
      </c>
      <c r="J19" s="3">
        <f t="shared" si="5"/>
        <v>4271.048880669165</v>
      </c>
      <c r="K19" s="3">
        <f t="shared" si="6"/>
        <v>128.13146642007493</v>
      </c>
      <c r="L19" s="3">
        <f t="shared" si="1"/>
        <v>4335.114613879202</v>
      </c>
      <c r="M19" s="3">
        <f t="shared" si="2"/>
        <v>64.06573321003746</v>
      </c>
    </row>
    <row r="20" spans="2:13" ht="15">
      <c r="B20" s="2"/>
      <c r="C20">
        <v>14</v>
      </c>
      <c r="D20" s="3">
        <f t="shared" si="3"/>
        <v>5125.897248551112</v>
      </c>
      <c r="E20" s="3">
        <f t="shared" si="4"/>
        <v>153.77691745653337</v>
      </c>
      <c r="F20" s="3">
        <f t="shared" si="7"/>
        <v>5279.674166007646</v>
      </c>
      <c r="H20" s="2"/>
      <c r="I20">
        <v>14</v>
      </c>
      <c r="J20" s="3">
        <f t="shared" si="5"/>
        <v>4635.114613879202</v>
      </c>
      <c r="K20" s="3">
        <f t="shared" si="6"/>
        <v>139.05343841637605</v>
      </c>
      <c r="L20" s="3">
        <f t="shared" si="1"/>
        <v>4704.641333087389</v>
      </c>
      <c r="M20" s="3">
        <f t="shared" si="2"/>
        <v>69.52671920818803</v>
      </c>
    </row>
    <row r="21" spans="2:13" ht="15">
      <c r="B21" s="2"/>
      <c r="C21">
        <v>15</v>
      </c>
      <c r="D21" s="3">
        <f t="shared" si="3"/>
        <v>5579.674166007646</v>
      </c>
      <c r="E21" s="3">
        <f t="shared" si="4"/>
        <v>167.39022498022936</v>
      </c>
      <c r="F21" s="3">
        <f t="shared" si="7"/>
        <v>5747.064390987875</v>
      </c>
      <c r="H21" s="2"/>
      <c r="I21">
        <v>15</v>
      </c>
      <c r="J21" s="3">
        <f t="shared" si="5"/>
        <v>5004.641333087389</v>
      </c>
      <c r="K21" s="3">
        <f t="shared" si="6"/>
        <v>150.13923999262167</v>
      </c>
      <c r="L21" s="3">
        <f t="shared" si="1"/>
        <v>5079.710953083701</v>
      </c>
      <c r="M21" s="3">
        <f t="shared" si="2"/>
        <v>75.06961999631083</v>
      </c>
    </row>
    <row r="22" spans="2:13" ht="15">
      <c r="B22" s="2"/>
      <c r="C22">
        <v>16</v>
      </c>
      <c r="D22" s="3">
        <f t="shared" si="3"/>
        <v>6047.064390987875</v>
      </c>
      <c r="E22" s="3">
        <f t="shared" si="4"/>
        <v>181.41193172963625</v>
      </c>
      <c r="F22" s="3">
        <f t="shared" si="7"/>
        <v>6228.476322717512</v>
      </c>
      <c r="H22" s="2"/>
      <c r="I22">
        <v>16</v>
      </c>
      <c r="J22" s="3">
        <f t="shared" si="5"/>
        <v>5379.710953083701</v>
      </c>
      <c r="K22" s="3">
        <f t="shared" si="6"/>
        <v>161.391328592511</v>
      </c>
      <c r="L22" s="3">
        <f t="shared" si="1"/>
        <v>5460.406617379956</v>
      </c>
      <c r="M22" s="3">
        <f t="shared" si="2"/>
        <v>80.6956642962555</v>
      </c>
    </row>
    <row r="23" spans="2:13" ht="15">
      <c r="B23" s="2"/>
      <c r="C23">
        <v>17</v>
      </c>
      <c r="D23" s="3">
        <f t="shared" si="3"/>
        <v>6528.476322717512</v>
      </c>
      <c r="E23" s="3">
        <f t="shared" si="4"/>
        <v>195.85428968152536</v>
      </c>
      <c r="F23" s="3">
        <f t="shared" si="7"/>
        <v>6724.330612399037</v>
      </c>
      <c r="H23" s="2"/>
      <c r="I23">
        <v>17</v>
      </c>
      <c r="J23" s="3">
        <f t="shared" si="5"/>
        <v>5760.406617379956</v>
      </c>
      <c r="K23" s="3">
        <f t="shared" si="6"/>
        <v>172.81219852139867</v>
      </c>
      <c r="L23" s="3">
        <f t="shared" si="1"/>
        <v>5846.812716640655</v>
      </c>
      <c r="M23" s="3">
        <f t="shared" si="2"/>
        <v>86.40609926069934</v>
      </c>
    </row>
    <row r="24" spans="2:13" ht="15">
      <c r="B24" s="2"/>
      <c r="C24">
        <v>18</v>
      </c>
      <c r="D24" s="3">
        <f t="shared" si="3"/>
        <v>7024.330612399037</v>
      </c>
      <c r="E24" s="3">
        <f t="shared" si="4"/>
        <v>210.7299183719711</v>
      </c>
      <c r="F24" s="3">
        <f t="shared" si="7"/>
        <v>7235.060530771008</v>
      </c>
      <c r="H24" s="2"/>
      <c r="I24">
        <v>18</v>
      </c>
      <c r="J24" s="3">
        <f t="shared" si="5"/>
        <v>6146.812716640655</v>
      </c>
      <c r="K24" s="3">
        <f t="shared" si="6"/>
        <v>184.40438149921962</v>
      </c>
      <c r="L24" s="3">
        <f t="shared" si="1"/>
        <v>6239.014907390264</v>
      </c>
      <c r="M24" s="3">
        <f t="shared" si="2"/>
        <v>92.20219074960981</v>
      </c>
    </row>
    <row r="25" spans="2:13" ht="15">
      <c r="B25" s="2"/>
      <c r="C25">
        <v>19</v>
      </c>
      <c r="D25" s="3">
        <f t="shared" si="3"/>
        <v>7535.060530771008</v>
      </c>
      <c r="E25" s="3">
        <f t="shared" si="4"/>
        <v>226.05181592313025</v>
      </c>
      <c r="F25" s="3">
        <f t="shared" si="7"/>
        <v>7761.112346694139</v>
      </c>
      <c r="H25" s="2"/>
      <c r="I25">
        <v>19</v>
      </c>
      <c r="J25" s="3">
        <f t="shared" si="5"/>
        <v>6539.014907390264</v>
      </c>
      <c r="K25" s="3">
        <f t="shared" si="6"/>
        <v>196.17044722170792</v>
      </c>
      <c r="L25" s="3">
        <f t="shared" si="1"/>
        <v>6637.100131001118</v>
      </c>
      <c r="M25" s="3">
        <f t="shared" si="2"/>
        <v>98.08522361085396</v>
      </c>
    </row>
    <row r="26" spans="2:13" ht="15">
      <c r="B26" s="2"/>
      <c r="C26">
        <v>20</v>
      </c>
      <c r="D26" s="3">
        <f t="shared" si="3"/>
        <v>8061.112346694139</v>
      </c>
      <c r="E26" s="3">
        <f t="shared" si="4"/>
        <v>241.83337040082415</v>
      </c>
      <c r="F26" s="3">
        <f t="shared" si="7"/>
        <v>8302.945717094963</v>
      </c>
      <c r="H26" s="2"/>
      <c r="I26">
        <v>20</v>
      </c>
      <c r="J26" s="3">
        <f t="shared" si="5"/>
        <v>6937.100131001118</v>
      </c>
      <c r="K26" s="3">
        <f t="shared" si="6"/>
        <v>208.11300393003353</v>
      </c>
      <c r="L26" s="3">
        <f t="shared" si="1"/>
        <v>7041.156632966135</v>
      </c>
      <c r="M26" s="3">
        <f t="shared" si="2"/>
        <v>104.05650196501676</v>
      </c>
    </row>
    <row r="27" spans="2:13" ht="15">
      <c r="B27" s="2"/>
      <c r="C27">
        <v>21</v>
      </c>
      <c r="D27" s="3">
        <f t="shared" si="3"/>
        <v>8602.945717094963</v>
      </c>
      <c r="E27" s="3">
        <f t="shared" si="4"/>
        <v>258.0883715128489</v>
      </c>
      <c r="F27" s="3">
        <f t="shared" si="7"/>
        <v>8861.034088607812</v>
      </c>
      <c r="H27" s="2"/>
      <c r="I27">
        <v>21</v>
      </c>
      <c r="J27" s="3">
        <f t="shared" si="5"/>
        <v>7341.156632966135</v>
      </c>
      <c r="K27" s="3">
        <f t="shared" si="6"/>
        <v>220.23469898898404</v>
      </c>
      <c r="L27" s="3">
        <f t="shared" si="1"/>
        <v>7451.273982460626</v>
      </c>
      <c r="M27" s="3">
        <f t="shared" si="2"/>
        <v>110.11734949449202</v>
      </c>
    </row>
    <row r="28" spans="2:13" ht="15">
      <c r="B28" s="2"/>
      <c r="C28">
        <v>22</v>
      </c>
      <c r="D28" s="3">
        <f t="shared" si="3"/>
        <v>9161.034088607812</v>
      </c>
      <c r="E28" s="3">
        <f t="shared" si="4"/>
        <v>274.83102265823436</v>
      </c>
      <c r="F28" s="3">
        <f t="shared" si="7"/>
        <v>9435.865111266046</v>
      </c>
      <c r="H28" s="2"/>
      <c r="I28">
        <v>22</v>
      </c>
      <c r="J28" s="3">
        <f t="shared" si="5"/>
        <v>7751.273982460626</v>
      </c>
      <c r="K28" s="3">
        <f t="shared" si="6"/>
        <v>232.53821947381877</v>
      </c>
      <c r="L28" s="3">
        <f t="shared" si="1"/>
        <v>7867.543092197535</v>
      </c>
      <c r="M28" s="3">
        <f t="shared" si="2"/>
        <v>116.26910973690939</v>
      </c>
    </row>
    <row r="29" spans="2:13" ht="15">
      <c r="B29" s="2"/>
      <c r="C29">
        <v>23</v>
      </c>
      <c r="D29" s="3">
        <f t="shared" si="3"/>
        <v>9735.865111266046</v>
      </c>
      <c r="E29" s="3">
        <f t="shared" si="4"/>
        <v>292.0759533379814</v>
      </c>
      <c r="F29" s="3">
        <f t="shared" si="7"/>
        <v>10027.941064604027</v>
      </c>
      <c r="H29" s="2"/>
      <c r="I29">
        <v>23</v>
      </c>
      <c r="J29" s="3">
        <f t="shared" si="5"/>
        <v>8167.543092197535</v>
      </c>
      <c r="K29" s="3">
        <f t="shared" si="6"/>
        <v>245.02629276592603</v>
      </c>
      <c r="L29" s="3">
        <f t="shared" si="1"/>
        <v>8290.056238580497</v>
      </c>
      <c r="M29" s="3">
        <f t="shared" si="2"/>
        <v>122.51314638296301</v>
      </c>
    </row>
    <row r="30" spans="2:13" ht="15">
      <c r="B30" s="2"/>
      <c r="C30" s="8">
        <v>24</v>
      </c>
      <c r="D30" s="9">
        <f t="shared" si="3"/>
        <v>10327.941064604027</v>
      </c>
      <c r="E30" s="9">
        <f t="shared" si="4"/>
        <v>309.83823193812077</v>
      </c>
      <c r="F30" s="9">
        <f t="shared" si="7"/>
        <v>10637.779296542147</v>
      </c>
      <c r="H30" s="2"/>
      <c r="I30">
        <v>24</v>
      </c>
      <c r="J30" s="3">
        <f t="shared" si="5"/>
        <v>8590.056238580497</v>
      </c>
      <c r="K30" s="3">
        <f t="shared" si="6"/>
        <v>257.7016871574149</v>
      </c>
      <c r="L30" s="3">
        <f t="shared" si="1"/>
        <v>8718.907082159203</v>
      </c>
      <c r="M30" s="3">
        <f t="shared" si="2"/>
        <v>128.85084357870744</v>
      </c>
    </row>
    <row r="31" spans="2:13" ht="15">
      <c r="B31" s="2"/>
      <c r="C31">
        <v>25</v>
      </c>
      <c r="D31" s="3">
        <f t="shared" si="3"/>
        <v>10937.779296542147</v>
      </c>
      <c r="E31" s="3">
        <f t="shared" si="4"/>
        <v>328.1333788962644</v>
      </c>
      <c r="F31" s="3">
        <f t="shared" si="7"/>
        <v>11265.91267543841</v>
      </c>
      <c r="H31" s="2"/>
      <c r="I31">
        <v>25</v>
      </c>
      <c r="J31" s="3">
        <f t="shared" si="5"/>
        <v>9018.907082159203</v>
      </c>
      <c r="K31" s="3">
        <f t="shared" si="6"/>
        <v>270.5672124647761</v>
      </c>
      <c r="L31" s="3">
        <f t="shared" si="1"/>
        <v>9154.19068839159</v>
      </c>
      <c r="M31" s="3">
        <f t="shared" si="2"/>
        <v>135.28360623238805</v>
      </c>
    </row>
    <row r="32" spans="2:13" ht="15">
      <c r="B32" s="2"/>
      <c r="C32">
        <v>26</v>
      </c>
      <c r="D32" s="3">
        <f t="shared" si="3"/>
        <v>11565.91267543841</v>
      </c>
      <c r="E32" s="3">
        <f t="shared" si="4"/>
        <v>346.9773802631523</v>
      </c>
      <c r="F32" s="3">
        <f t="shared" si="7"/>
        <v>11912.890055701562</v>
      </c>
      <c r="H32" s="2"/>
      <c r="I32">
        <v>26</v>
      </c>
      <c r="J32" s="3">
        <f t="shared" si="5"/>
        <v>9454.19068839159</v>
      </c>
      <c r="K32" s="3">
        <f t="shared" si="6"/>
        <v>283.6257206517477</v>
      </c>
      <c r="L32" s="3">
        <f t="shared" si="1"/>
        <v>9596.003548717465</v>
      </c>
      <c r="M32" s="3">
        <f t="shared" si="2"/>
        <v>141.81286032587386</v>
      </c>
    </row>
    <row r="33" spans="2:13" ht="15">
      <c r="B33" s="2"/>
      <c r="C33">
        <v>27</v>
      </c>
      <c r="D33" s="3">
        <f t="shared" si="3"/>
        <v>12212.890055701562</v>
      </c>
      <c r="E33" s="3">
        <f t="shared" si="4"/>
        <v>366.38670167104686</v>
      </c>
      <c r="F33" s="3">
        <f t="shared" si="7"/>
        <v>12579.276757372609</v>
      </c>
      <c r="H33" s="2"/>
      <c r="I33">
        <v>27</v>
      </c>
      <c r="J33" s="3">
        <f t="shared" si="5"/>
        <v>9896.003548717465</v>
      </c>
      <c r="K33" s="3">
        <f t="shared" si="6"/>
        <v>296.88010646152395</v>
      </c>
      <c r="L33" s="3">
        <f t="shared" si="1"/>
        <v>10044.443601948225</v>
      </c>
      <c r="M33" s="3">
        <f t="shared" si="2"/>
        <v>148.44005323076198</v>
      </c>
    </row>
    <row r="34" spans="2:13" ht="15">
      <c r="B34" s="2"/>
      <c r="C34">
        <v>28</v>
      </c>
      <c r="D34" s="3">
        <f t="shared" si="3"/>
        <v>12879.276757372609</v>
      </c>
      <c r="E34" s="3">
        <f t="shared" si="4"/>
        <v>386.3783027211783</v>
      </c>
      <c r="F34" s="3">
        <f t="shared" si="7"/>
        <v>13265.655060093786</v>
      </c>
      <c r="H34" s="2"/>
      <c r="I34">
        <v>28</v>
      </c>
      <c r="J34" s="3">
        <f t="shared" si="5"/>
        <v>10344.443601948225</v>
      </c>
      <c r="K34" s="3">
        <f t="shared" si="6"/>
        <v>310.33330805844673</v>
      </c>
      <c r="L34" s="3">
        <f t="shared" si="1"/>
        <v>10499.61025597745</v>
      </c>
      <c r="M34" s="3">
        <f t="shared" si="2"/>
        <v>155.16665402922337</v>
      </c>
    </row>
    <row r="35" spans="2:13" ht="15">
      <c r="B35" s="2"/>
      <c r="C35">
        <v>29</v>
      </c>
      <c r="D35" s="3">
        <f t="shared" si="3"/>
        <v>13565.655060093786</v>
      </c>
      <c r="E35" s="3">
        <f t="shared" si="4"/>
        <v>406.9696518028136</v>
      </c>
      <c r="F35" s="3">
        <f aca="true" t="shared" si="8" ref="F35:F66">SUM(D35:E35)</f>
        <v>13972.6247118966</v>
      </c>
      <c r="H35" s="2"/>
      <c r="I35">
        <v>29</v>
      </c>
      <c r="J35" s="3">
        <f t="shared" si="5"/>
        <v>10799.61025597745</v>
      </c>
      <c r="K35" s="3">
        <f t="shared" si="6"/>
        <v>323.9883076793235</v>
      </c>
      <c r="L35" s="3">
        <f t="shared" si="1"/>
        <v>10961.604409817111</v>
      </c>
      <c r="M35" s="3">
        <f t="shared" si="2"/>
        <v>161.99415383966175</v>
      </c>
    </row>
    <row r="36" spans="2:13" ht="15">
      <c r="B36" s="2"/>
      <c r="C36">
        <v>30</v>
      </c>
      <c r="D36" s="3">
        <f t="shared" si="3"/>
        <v>14272.6247118966</v>
      </c>
      <c r="E36" s="3">
        <f t="shared" si="4"/>
        <v>428.178741356898</v>
      </c>
      <c r="F36" s="3">
        <f t="shared" si="8"/>
        <v>14700.803453253498</v>
      </c>
      <c r="H36" s="2"/>
      <c r="I36">
        <v>30</v>
      </c>
      <c r="J36" s="3">
        <f t="shared" si="5"/>
        <v>11261.604409817111</v>
      </c>
      <c r="K36" s="3">
        <f t="shared" si="6"/>
        <v>337.84813229451333</v>
      </c>
      <c r="L36" s="3">
        <f t="shared" si="1"/>
        <v>11430.52847596437</v>
      </c>
      <c r="M36" s="3">
        <f t="shared" si="2"/>
        <v>168.92406614725667</v>
      </c>
    </row>
    <row r="37" spans="2:13" ht="15">
      <c r="B37" s="2"/>
      <c r="C37">
        <v>31</v>
      </c>
      <c r="D37" s="3">
        <f t="shared" si="3"/>
        <v>15000.803453253498</v>
      </c>
      <c r="E37" s="3">
        <f t="shared" si="4"/>
        <v>450.02410359760495</v>
      </c>
      <c r="F37" s="3">
        <f t="shared" si="8"/>
        <v>15450.827556851104</v>
      </c>
      <c r="H37" s="2"/>
      <c r="I37">
        <v>31</v>
      </c>
      <c r="J37" s="3">
        <f t="shared" si="5"/>
        <v>11730.52847596437</v>
      </c>
      <c r="K37" s="3">
        <f t="shared" si="6"/>
        <v>351.9158542789311</v>
      </c>
      <c r="L37" s="3">
        <f t="shared" si="1"/>
        <v>11906.486403103836</v>
      </c>
      <c r="M37" s="3">
        <f t="shared" si="2"/>
        <v>175.95792713946554</v>
      </c>
    </row>
    <row r="38" spans="2:13" ht="15">
      <c r="B38" s="2"/>
      <c r="C38">
        <v>32</v>
      </c>
      <c r="D38" s="3">
        <f t="shared" si="3"/>
        <v>15750.827556851104</v>
      </c>
      <c r="E38" s="3">
        <f t="shared" si="4"/>
        <v>472.5248267055331</v>
      </c>
      <c r="F38" s="3">
        <f t="shared" si="8"/>
        <v>16223.352383556638</v>
      </c>
      <c r="H38" s="2"/>
      <c r="I38">
        <v>32</v>
      </c>
      <c r="J38" s="3">
        <f t="shared" si="5"/>
        <v>12206.486403103836</v>
      </c>
      <c r="K38" s="3">
        <f t="shared" si="6"/>
        <v>366.1945920931151</v>
      </c>
      <c r="L38" s="3">
        <f t="shared" si="1"/>
        <v>12389.583699150395</v>
      </c>
      <c r="M38" s="3">
        <f t="shared" si="2"/>
        <v>183.09729604655755</v>
      </c>
    </row>
    <row r="39" spans="2:13" ht="15">
      <c r="B39" s="2"/>
      <c r="C39">
        <v>33</v>
      </c>
      <c r="D39" s="3">
        <f t="shared" si="3"/>
        <v>16523.352383556638</v>
      </c>
      <c r="E39" s="3">
        <f t="shared" si="4"/>
        <v>495.70057150669913</v>
      </c>
      <c r="F39" s="3">
        <f t="shared" si="8"/>
        <v>17019.052955063336</v>
      </c>
      <c r="H39" s="2"/>
      <c r="I39">
        <v>33</v>
      </c>
      <c r="J39" s="3">
        <f t="shared" si="5"/>
        <v>12689.583699150395</v>
      </c>
      <c r="K39" s="3">
        <f t="shared" si="6"/>
        <v>380.68751097451184</v>
      </c>
      <c r="L39" s="3">
        <f t="shared" si="1"/>
        <v>12879.927454637651</v>
      </c>
      <c r="M39" s="3">
        <f t="shared" si="2"/>
        <v>190.34375548725592</v>
      </c>
    </row>
    <row r="40" spans="2:13" ht="15">
      <c r="B40" s="2"/>
      <c r="C40">
        <v>34</v>
      </c>
      <c r="D40" s="3">
        <f t="shared" si="3"/>
        <v>17319.052955063336</v>
      </c>
      <c r="E40" s="3">
        <f t="shared" si="4"/>
        <v>519.5715886519001</v>
      </c>
      <c r="F40" s="3">
        <f t="shared" si="8"/>
        <v>17838.624543715236</v>
      </c>
      <c r="H40" s="2"/>
      <c r="I40">
        <v>34</v>
      </c>
      <c r="J40" s="3">
        <f t="shared" si="5"/>
        <v>13179.927454637651</v>
      </c>
      <c r="K40" s="3">
        <f t="shared" si="6"/>
        <v>395.3978236391295</v>
      </c>
      <c r="L40" s="3">
        <f t="shared" si="1"/>
        <v>13377.626366457216</v>
      </c>
      <c r="M40" s="3">
        <f t="shared" si="2"/>
        <v>197.69891181956476</v>
      </c>
    </row>
    <row r="41" spans="2:13" ht="15">
      <c r="B41" s="2"/>
      <c r="C41">
        <v>35</v>
      </c>
      <c r="D41" s="3">
        <f t="shared" si="3"/>
        <v>18138.624543715236</v>
      </c>
      <c r="E41" s="3">
        <f t="shared" si="4"/>
        <v>544.158736311457</v>
      </c>
      <c r="F41" s="3">
        <f t="shared" si="8"/>
        <v>18682.78328002669</v>
      </c>
      <c r="H41" s="2"/>
      <c r="I41">
        <v>35</v>
      </c>
      <c r="J41" s="3">
        <f t="shared" si="5"/>
        <v>13677.626366457216</v>
      </c>
      <c r="K41" s="3">
        <f t="shared" si="6"/>
        <v>410.3287909937165</v>
      </c>
      <c r="L41" s="3">
        <f t="shared" si="1"/>
        <v>13882.790761954075</v>
      </c>
      <c r="M41" s="3">
        <f t="shared" si="2"/>
        <v>205.16439549685825</v>
      </c>
    </row>
    <row r="42" spans="2:13" ht="15">
      <c r="B42" s="2"/>
      <c r="C42">
        <v>36</v>
      </c>
      <c r="D42" s="3">
        <f t="shared" si="3"/>
        <v>18982.78328002669</v>
      </c>
      <c r="E42" s="3">
        <f t="shared" si="4"/>
        <v>569.4834984008007</v>
      </c>
      <c r="F42" s="3">
        <f t="shared" si="8"/>
        <v>19552.266778427493</v>
      </c>
      <c r="H42" s="2"/>
      <c r="I42">
        <v>36</v>
      </c>
      <c r="J42" s="3">
        <f t="shared" si="5"/>
        <v>14182.790761954075</v>
      </c>
      <c r="K42" s="3">
        <f t="shared" si="6"/>
        <v>425.48372285862223</v>
      </c>
      <c r="L42" s="3">
        <f t="shared" si="1"/>
        <v>14395.532623383386</v>
      </c>
      <c r="M42" s="3">
        <f t="shared" si="2"/>
        <v>212.74186142931111</v>
      </c>
    </row>
    <row r="43" spans="2:13" ht="15">
      <c r="B43" s="2"/>
      <c r="C43">
        <v>37</v>
      </c>
      <c r="D43" s="3">
        <f t="shared" si="3"/>
        <v>19852.266778427493</v>
      </c>
      <c r="E43" s="3">
        <f t="shared" si="4"/>
        <v>595.5680033528248</v>
      </c>
      <c r="F43" s="3">
        <f t="shared" si="8"/>
        <v>20447.83478178032</v>
      </c>
      <c r="H43" s="2"/>
      <c r="I43">
        <v>37</v>
      </c>
      <c r="J43" s="3">
        <f t="shared" si="5"/>
        <v>14695.532623383386</v>
      </c>
      <c r="K43" s="3">
        <f t="shared" si="6"/>
        <v>440.86597870150155</v>
      </c>
      <c r="L43" s="3">
        <f t="shared" si="1"/>
        <v>14915.965612734137</v>
      </c>
      <c r="M43" s="3">
        <f t="shared" si="2"/>
        <v>220.43298935075077</v>
      </c>
    </row>
    <row r="44" spans="2:13" ht="15">
      <c r="B44" s="2"/>
      <c r="C44">
        <v>38</v>
      </c>
      <c r="D44" s="3">
        <f t="shared" si="3"/>
        <v>20747.83478178032</v>
      </c>
      <c r="E44" s="3">
        <f t="shared" si="4"/>
        <v>622.4350434534095</v>
      </c>
      <c r="F44" s="3">
        <f t="shared" si="8"/>
        <v>21370.26982523373</v>
      </c>
      <c r="H44" s="2"/>
      <c r="I44">
        <v>38</v>
      </c>
      <c r="J44" s="3">
        <f t="shared" si="5"/>
        <v>15215.965612734137</v>
      </c>
      <c r="K44" s="3">
        <f t="shared" si="6"/>
        <v>456.4789683820241</v>
      </c>
      <c r="L44" s="3">
        <f t="shared" si="1"/>
        <v>15444.205096925149</v>
      </c>
      <c r="M44" s="3">
        <f t="shared" si="2"/>
        <v>228.23948419101205</v>
      </c>
    </row>
    <row r="45" spans="2:13" ht="15">
      <c r="B45" s="2"/>
      <c r="C45">
        <v>39</v>
      </c>
      <c r="D45" s="3">
        <f t="shared" si="3"/>
        <v>21670.26982523373</v>
      </c>
      <c r="E45" s="3">
        <f t="shared" si="4"/>
        <v>650.1080947570118</v>
      </c>
      <c r="F45" s="3">
        <f t="shared" si="8"/>
        <v>22320.37791999074</v>
      </c>
      <c r="H45" s="2"/>
      <c r="I45">
        <v>39</v>
      </c>
      <c r="J45" s="3">
        <f t="shared" si="5"/>
        <v>15744.205096925149</v>
      </c>
      <c r="K45" s="3">
        <f t="shared" si="6"/>
        <v>472.3261529077544</v>
      </c>
      <c r="L45" s="3">
        <f t="shared" si="1"/>
        <v>15980.368173379025</v>
      </c>
      <c r="M45" s="3">
        <f t="shared" si="2"/>
        <v>236.1630764538772</v>
      </c>
    </row>
    <row r="46" spans="2:13" ht="15">
      <c r="B46" s="2"/>
      <c r="C46">
        <v>40</v>
      </c>
      <c r="D46" s="3">
        <f t="shared" si="3"/>
        <v>22620.37791999074</v>
      </c>
      <c r="E46" s="3">
        <f t="shared" si="4"/>
        <v>678.6113375997222</v>
      </c>
      <c r="F46" s="3">
        <f t="shared" si="8"/>
        <v>23298.989257590463</v>
      </c>
      <c r="H46" s="2"/>
      <c r="I46">
        <v>40</v>
      </c>
      <c r="J46" s="3">
        <f t="shared" si="5"/>
        <v>16280.368173379025</v>
      </c>
      <c r="K46" s="3">
        <f t="shared" si="6"/>
        <v>488.41104520137077</v>
      </c>
      <c r="L46" s="3">
        <f t="shared" si="1"/>
        <v>16524.57369597971</v>
      </c>
      <c r="M46" s="3">
        <f t="shared" si="2"/>
        <v>244.20552260068538</v>
      </c>
    </row>
    <row r="47" spans="2:13" ht="15">
      <c r="B47" s="2"/>
      <c r="C47">
        <v>41</v>
      </c>
      <c r="D47" s="3">
        <f t="shared" si="3"/>
        <v>23598.989257590463</v>
      </c>
      <c r="E47" s="3">
        <f t="shared" si="4"/>
        <v>707.9696777277138</v>
      </c>
      <c r="F47" s="3">
        <f t="shared" si="8"/>
        <v>24306.958935318176</v>
      </c>
      <c r="H47" s="2"/>
      <c r="I47">
        <v>41</v>
      </c>
      <c r="J47" s="3">
        <f t="shared" si="5"/>
        <v>16824.57369597971</v>
      </c>
      <c r="K47" s="3">
        <f t="shared" si="6"/>
        <v>504.7372108793913</v>
      </c>
      <c r="L47" s="3">
        <f t="shared" si="1"/>
        <v>17076.942301419404</v>
      </c>
      <c r="M47" s="3">
        <f t="shared" si="2"/>
        <v>252.36860543969564</v>
      </c>
    </row>
    <row r="48" spans="2:13" ht="15">
      <c r="B48" s="2"/>
      <c r="C48">
        <v>42</v>
      </c>
      <c r="D48" s="3">
        <f t="shared" si="3"/>
        <v>24606.958935318176</v>
      </c>
      <c r="E48" s="3">
        <f t="shared" si="4"/>
        <v>738.2087680595453</v>
      </c>
      <c r="F48" s="3">
        <f t="shared" si="8"/>
        <v>25345.167703377723</v>
      </c>
      <c r="H48" s="2"/>
      <c r="I48">
        <v>42</v>
      </c>
      <c r="J48" s="3">
        <f t="shared" si="5"/>
        <v>17376.942301419404</v>
      </c>
      <c r="K48" s="3">
        <f t="shared" si="6"/>
        <v>521.3082690425821</v>
      </c>
      <c r="L48" s="3">
        <f t="shared" si="1"/>
        <v>17637.596435940697</v>
      </c>
      <c r="M48" s="3">
        <f t="shared" si="2"/>
        <v>260.65413452129104</v>
      </c>
    </row>
    <row r="49" spans="2:13" ht="15">
      <c r="B49" s="2"/>
      <c r="C49">
        <v>43</v>
      </c>
      <c r="D49" s="3">
        <f t="shared" si="3"/>
        <v>25645.167703377723</v>
      </c>
      <c r="E49" s="3">
        <f t="shared" si="4"/>
        <v>769.3550311013316</v>
      </c>
      <c r="F49" s="3">
        <f t="shared" si="8"/>
        <v>26414.522734479055</v>
      </c>
      <c r="H49" s="2"/>
      <c r="I49">
        <v>43</v>
      </c>
      <c r="J49" s="3">
        <f t="shared" si="5"/>
        <v>17937.596435940697</v>
      </c>
      <c r="K49" s="3">
        <f t="shared" si="6"/>
        <v>538.127893078221</v>
      </c>
      <c r="L49" s="3">
        <f t="shared" si="1"/>
        <v>18206.660382479808</v>
      </c>
      <c r="M49" s="3">
        <f t="shared" si="2"/>
        <v>269.0639465391105</v>
      </c>
    </row>
    <row r="50" spans="2:13" ht="15">
      <c r="B50" s="2"/>
      <c r="C50">
        <v>44</v>
      </c>
      <c r="D50" s="3">
        <f t="shared" si="3"/>
        <v>26714.522734479055</v>
      </c>
      <c r="E50" s="3">
        <f t="shared" si="4"/>
        <v>801.4356820343716</v>
      </c>
      <c r="F50" s="3">
        <f t="shared" si="8"/>
        <v>27515.958416513426</v>
      </c>
      <c r="H50" s="2"/>
      <c r="I50">
        <v>44</v>
      </c>
      <c r="J50" s="3">
        <f t="shared" si="5"/>
        <v>18506.660382479808</v>
      </c>
      <c r="K50" s="3">
        <f t="shared" si="6"/>
        <v>555.1998114743942</v>
      </c>
      <c r="L50" s="3">
        <f t="shared" si="1"/>
        <v>18784.260288217007</v>
      </c>
      <c r="M50" s="3">
        <f t="shared" si="2"/>
        <v>277.5999057371971</v>
      </c>
    </row>
    <row r="51" spans="2:13" ht="15">
      <c r="B51" s="2"/>
      <c r="C51">
        <v>45</v>
      </c>
      <c r="D51" s="3">
        <f t="shared" si="3"/>
        <v>27815.958416513426</v>
      </c>
      <c r="E51" s="3">
        <f t="shared" si="4"/>
        <v>834.4787524954028</v>
      </c>
      <c r="F51" s="3">
        <f t="shared" si="8"/>
        <v>28650.43716900883</v>
      </c>
      <c r="H51" s="2"/>
      <c r="I51">
        <v>45</v>
      </c>
      <c r="J51" s="3">
        <f t="shared" si="5"/>
        <v>19084.260288217007</v>
      </c>
      <c r="K51" s="3">
        <f t="shared" si="6"/>
        <v>572.5278086465102</v>
      </c>
      <c r="L51" s="3">
        <f t="shared" si="1"/>
        <v>19370.524192540262</v>
      </c>
      <c r="M51" s="3">
        <f t="shared" si="2"/>
        <v>286.2639043232551</v>
      </c>
    </row>
    <row r="52" spans="2:13" ht="15">
      <c r="B52" s="2"/>
      <c r="C52">
        <v>46</v>
      </c>
      <c r="D52" s="3">
        <f t="shared" si="3"/>
        <v>28950.43716900883</v>
      </c>
      <c r="E52" s="3">
        <f t="shared" si="4"/>
        <v>868.5131150702649</v>
      </c>
      <c r="F52" s="3">
        <f t="shared" si="8"/>
        <v>29818.950284079096</v>
      </c>
      <c r="H52" s="2"/>
      <c r="I52">
        <v>46</v>
      </c>
      <c r="J52" s="3">
        <f t="shared" si="5"/>
        <v>19670.524192540262</v>
      </c>
      <c r="K52" s="3">
        <f t="shared" si="6"/>
        <v>590.1157257762078</v>
      </c>
      <c r="L52" s="3">
        <f t="shared" si="1"/>
        <v>19965.582055428364</v>
      </c>
      <c r="M52" s="3">
        <f t="shared" si="2"/>
        <v>295.0578628881039</v>
      </c>
    </row>
    <row r="53" spans="2:13" ht="15">
      <c r="B53" s="2"/>
      <c r="C53">
        <v>47</v>
      </c>
      <c r="D53" s="3">
        <f t="shared" si="3"/>
        <v>30118.950284079096</v>
      </c>
      <c r="E53" s="3">
        <f t="shared" si="4"/>
        <v>903.5685085223728</v>
      </c>
      <c r="F53" s="3">
        <f t="shared" si="8"/>
        <v>31022.51879260147</v>
      </c>
      <c r="H53" s="2"/>
      <c r="I53">
        <v>47</v>
      </c>
      <c r="J53" s="3">
        <f t="shared" si="5"/>
        <v>20265.582055428364</v>
      </c>
      <c r="K53" s="3">
        <f t="shared" si="6"/>
        <v>607.9674616628508</v>
      </c>
      <c r="L53" s="3">
        <f t="shared" si="1"/>
        <v>20569.565786259787</v>
      </c>
      <c r="M53" s="3">
        <f t="shared" si="2"/>
        <v>303.9837308314254</v>
      </c>
    </row>
    <row r="54" spans="2:13" ht="15">
      <c r="B54" s="2"/>
      <c r="C54">
        <v>48</v>
      </c>
      <c r="D54" s="3">
        <f t="shared" si="3"/>
        <v>31322.51879260147</v>
      </c>
      <c r="E54" s="3">
        <f t="shared" si="4"/>
        <v>939.6755637780441</v>
      </c>
      <c r="F54" s="3">
        <f t="shared" si="8"/>
        <v>32262.194356379514</v>
      </c>
      <c r="H54" s="2"/>
      <c r="I54">
        <v>48</v>
      </c>
      <c r="J54" s="3">
        <f t="shared" si="5"/>
        <v>20869.565786259787</v>
      </c>
      <c r="K54" s="3">
        <f t="shared" si="6"/>
        <v>626.0869735877936</v>
      </c>
      <c r="L54" s="3">
        <f t="shared" si="1"/>
        <v>21182.609273053684</v>
      </c>
      <c r="M54" s="3">
        <f t="shared" si="2"/>
        <v>313.0434867938968</v>
      </c>
    </row>
    <row r="55" spans="2:13" ht="15">
      <c r="B55" s="2"/>
      <c r="C55">
        <v>49</v>
      </c>
      <c r="D55" s="3">
        <f t="shared" si="3"/>
        <v>32562.194356379514</v>
      </c>
      <c r="E55" s="3">
        <f t="shared" si="4"/>
        <v>976.8658306913853</v>
      </c>
      <c r="F55" s="3">
        <f t="shared" si="8"/>
        <v>33539.0601870709</v>
      </c>
      <c r="H55" s="2"/>
      <c r="I55">
        <v>49</v>
      </c>
      <c r="J55" s="3">
        <f t="shared" si="5"/>
        <v>21482.609273053684</v>
      </c>
      <c r="K55" s="3">
        <f t="shared" si="6"/>
        <v>644.4782781916105</v>
      </c>
      <c r="L55" s="3">
        <f t="shared" si="1"/>
        <v>21804.84841214949</v>
      </c>
      <c r="M55" s="3">
        <f t="shared" si="2"/>
        <v>322.2391390958052</v>
      </c>
    </row>
    <row r="56" spans="2:13" ht="15">
      <c r="B56" s="2"/>
      <c r="C56">
        <v>50</v>
      </c>
      <c r="D56" s="3">
        <f t="shared" si="3"/>
        <v>33839.0601870709</v>
      </c>
      <c r="E56" s="3">
        <f t="shared" si="4"/>
        <v>1015.171805612127</v>
      </c>
      <c r="F56" s="3">
        <f t="shared" si="8"/>
        <v>34854.231992683024</v>
      </c>
      <c r="H56" s="2"/>
      <c r="I56">
        <v>50</v>
      </c>
      <c r="J56" s="3">
        <f t="shared" si="5"/>
        <v>22104.84841214949</v>
      </c>
      <c r="K56" s="3">
        <f t="shared" si="6"/>
        <v>663.1454523644848</v>
      </c>
      <c r="L56" s="3">
        <f t="shared" si="1"/>
        <v>22436.421138331734</v>
      </c>
      <c r="M56" s="3">
        <f t="shared" si="2"/>
        <v>331.5727261822424</v>
      </c>
    </row>
    <row r="57" spans="2:13" ht="15">
      <c r="B57" s="2"/>
      <c r="C57">
        <v>51</v>
      </c>
      <c r="D57" s="3">
        <f t="shared" si="3"/>
        <v>35154.231992683024</v>
      </c>
      <c r="E57" s="3">
        <f t="shared" si="4"/>
        <v>1054.6269597804908</v>
      </c>
      <c r="F57" s="3">
        <f t="shared" si="8"/>
        <v>36208.85895246352</v>
      </c>
      <c r="H57" s="2"/>
      <c r="I57">
        <v>51</v>
      </c>
      <c r="J57" s="3">
        <f t="shared" si="5"/>
        <v>22736.421138331734</v>
      </c>
      <c r="K57" s="3">
        <f t="shared" si="6"/>
        <v>682.092634149952</v>
      </c>
      <c r="L57" s="3">
        <f t="shared" si="1"/>
        <v>23077.46745540671</v>
      </c>
      <c r="M57" s="3">
        <f t="shared" si="2"/>
        <v>341.046317074976</v>
      </c>
    </row>
    <row r="58" spans="2:13" ht="15">
      <c r="B58" s="2"/>
      <c r="C58">
        <v>52</v>
      </c>
      <c r="D58" s="3">
        <f t="shared" si="3"/>
        <v>36508.85895246352</v>
      </c>
      <c r="E58" s="3">
        <f t="shared" si="4"/>
        <v>1095.2657685739055</v>
      </c>
      <c r="F58" s="3">
        <f t="shared" si="8"/>
        <v>37604.12472103742</v>
      </c>
      <c r="H58" s="2"/>
      <c r="I58">
        <v>52</v>
      </c>
      <c r="J58" s="3">
        <f t="shared" si="5"/>
        <v>23377.46745540671</v>
      </c>
      <c r="K58" s="3">
        <f t="shared" si="6"/>
        <v>701.3240236622013</v>
      </c>
      <c r="L58" s="3">
        <f t="shared" si="1"/>
        <v>23728.12946723781</v>
      </c>
      <c r="M58" s="3">
        <f t="shared" si="2"/>
        <v>350.66201183110064</v>
      </c>
    </row>
    <row r="59" spans="2:13" ht="15">
      <c r="B59" s="2"/>
      <c r="C59">
        <v>53</v>
      </c>
      <c r="D59" s="3">
        <f t="shared" si="3"/>
        <v>37904.12472103742</v>
      </c>
      <c r="E59" s="3">
        <f t="shared" si="4"/>
        <v>1137.1237416311226</v>
      </c>
      <c r="F59" s="3">
        <f t="shared" si="8"/>
        <v>39041.24846266854</v>
      </c>
      <c r="H59" s="2"/>
      <c r="I59">
        <v>53</v>
      </c>
      <c r="J59" s="3">
        <f t="shared" si="5"/>
        <v>24028.12946723781</v>
      </c>
      <c r="K59" s="3">
        <f t="shared" si="6"/>
        <v>720.8438840171343</v>
      </c>
      <c r="L59" s="3">
        <f t="shared" si="1"/>
        <v>24388.551409246375</v>
      </c>
      <c r="M59" s="3">
        <f t="shared" si="2"/>
        <v>360.42194200856716</v>
      </c>
    </row>
    <row r="60" spans="2:13" ht="15">
      <c r="B60" s="2"/>
      <c r="C60">
        <v>54</v>
      </c>
      <c r="D60" s="3">
        <f t="shared" si="3"/>
        <v>39341.24846266854</v>
      </c>
      <c r="E60" s="3">
        <f t="shared" si="4"/>
        <v>1180.2374538800561</v>
      </c>
      <c r="F60" s="3">
        <f t="shared" si="8"/>
        <v>40521.4859165486</v>
      </c>
      <c r="H60" s="2"/>
      <c r="I60">
        <v>54</v>
      </c>
      <c r="J60" s="3">
        <f t="shared" si="5"/>
        <v>24688.551409246375</v>
      </c>
      <c r="K60" s="3">
        <f t="shared" si="6"/>
        <v>740.6565422773912</v>
      </c>
      <c r="L60" s="3">
        <f t="shared" si="1"/>
        <v>25058.87968038507</v>
      </c>
      <c r="M60" s="3">
        <f t="shared" si="2"/>
        <v>370.3282711386956</v>
      </c>
    </row>
    <row r="61" spans="2:13" ht="15">
      <c r="B61" s="2"/>
      <c r="C61">
        <v>55</v>
      </c>
      <c r="D61" s="3">
        <f t="shared" si="3"/>
        <v>40821.4859165486</v>
      </c>
      <c r="E61" s="3">
        <f t="shared" si="4"/>
        <v>1224.644577496458</v>
      </c>
      <c r="F61" s="3">
        <f t="shared" si="8"/>
        <v>42046.13049404506</v>
      </c>
      <c r="H61" s="2"/>
      <c r="I61">
        <v>55</v>
      </c>
      <c r="J61" s="3">
        <f t="shared" si="5"/>
        <v>25358.87968038507</v>
      </c>
      <c r="K61" s="3">
        <f t="shared" si="6"/>
        <v>760.7663904115522</v>
      </c>
      <c r="L61" s="3">
        <f t="shared" si="1"/>
        <v>25739.262875590844</v>
      </c>
      <c r="M61" s="3">
        <f t="shared" si="2"/>
        <v>380.3831952057761</v>
      </c>
    </row>
    <row r="62" spans="2:13" ht="15">
      <c r="B62" s="2"/>
      <c r="C62">
        <v>56</v>
      </c>
      <c r="D62" s="3">
        <f t="shared" si="3"/>
        <v>42346.13049404506</v>
      </c>
      <c r="E62" s="3">
        <f t="shared" si="4"/>
        <v>1270.3839148213517</v>
      </c>
      <c r="F62" s="3">
        <f t="shared" si="8"/>
        <v>43616.51440886641</v>
      </c>
      <c r="H62" s="2"/>
      <c r="I62">
        <v>56</v>
      </c>
      <c r="J62" s="3">
        <f t="shared" si="5"/>
        <v>26039.262875590844</v>
      </c>
      <c r="K62" s="3">
        <f t="shared" si="6"/>
        <v>781.1778862677253</v>
      </c>
      <c r="L62" s="3">
        <f t="shared" si="1"/>
        <v>26429.851818724706</v>
      </c>
      <c r="M62" s="3">
        <f t="shared" si="2"/>
        <v>390.58894313386264</v>
      </c>
    </row>
    <row r="63" spans="2:13" ht="15">
      <c r="B63" s="2"/>
      <c r="C63">
        <v>57</v>
      </c>
      <c r="D63" s="3">
        <f t="shared" si="3"/>
        <v>43916.51440886641</v>
      </c>
      <c r="E63" s="3">
        <f t="shared" si="4"/>
        <v>1317.4954322659921</v>
      </c>
      <c r="F63" s="3">
        <f t="shared" si="8"/>
        <v>45234.0098411324</v>
      </c>
      <c r="H63" s="2"/>
      <c r="I63">
        <v>57</v>
      </c>
      <c r="J63" s="3">
        <f t="shared" si="5"/>
        <v>26729.851818724706</v>
      </c>
      <c r="K63" s="3">
        <f t="shared" si="6"/>
        <v>801.8955545617412</v>
      </c>
      <c r="L63" s="3">
        <f t="shared" si="1"/>
        <v>27130.799596005578</v>
      </c>
      <c r="M63" s="3">
        <f t="shared" si="2"/>
        <v>400.9477772808706</v>
      </c>
    </row>
    <row r="64" spans="2:13" ht="15">
      <c r="B64" s="2"/>
      <c r="C64">
        <v>58</v>
      </c>
      <c r="D64" s="3">
        <f t="shared" si="3"/>
        <v>45534.0098411324</v>
      </c>
      <c r="E64" s="3">
        <f t="shared" si="4"/>
        <v>1366.0202952339719</v>
      </c>
      <c r="F64" s="3">
        <f t="shared" si="8"/>
        <v>46900.030136366375</v>
      </c>
      <c r="H64" s="2"/>
      <c r="I64">
        <v>58</v>
      </c>
      <c r="J64" s="3">
        <f t="shared" si="5"/>
        <v>27430.799596005578</v>
      </c>
      <c r="K64" s="3">
        <f t="shared" si="6"/>
        <v>822.9239878801673</v>
      </c>
      <c r="L64" s="3">
        <f t="shared" si="1"/>
        <v>27842.26158994566</v>
      </c>
      <c r="M64" s="3">
        <f t="shared" si="2"/>
        <v>411.46199394008363</v>
      </c>
    </row>
    <row r="65" spans="2:13" ht="15">
      <c r="B65" s="2"/>
      <c r="C65">
        <v>59</v>
      </c>
      <c r="D65" s="3">
        <f t="shared" si="3"/>
        <v>47200.030136366375</v>
      </c>
      <c r="E65" s="3">
        <f t="shared" si="4"/>
        <v>1416.0009040909913</v>
      </c>
      <c r="F65" s="3">
        <f t="shared" si="8"/>
        <v>48616.03104045737</v>
      </c>
      <c r="H65" s="2"/>
      <c r="I65">
        <v>59</v>
      </c>
      <c r="J65" s="3">
        <f t="shared" si="5"/>
        <v>28142.26158994566</v>
      </c>
      <c r="K65" s="3">
        <f t="shared" si="6"/>
        <v>844.2678476983698</v>
      </c>
      <c r="L65" s="3">
        <f t="shared" si="1"/>
        <v>28564.395513794847</v>
      </c>
      <c r="M65" s="3">
        <f t="shared" si="2"/>
        <v>422.1339238491849</v>
      </c>
    </row>
    <row r="66" spans="2:13" ht="15">
      <c r="B66" s="2"/>
      <c r="C66">
        <v>60</v>
      </c>
      <c r="D66" s="3">
        <f t="shared" si="3"/>
        <v>48916.03104045737</v>
      </c>
      <c r="E66" s="3">
        <f t="shared" si="4"/>
        <v>1467.480931213721</v>
      </c>
      <c r="F66" s="3">
        <f t="shared" si="8"/>
        <v>50383.51197167109</v>
      </c>
      <c r="H66" s="2"/>
      <c r="I66">
        <v>60</v>
      </c>
      <c r="J66" s="3">
        <f t="shared" si="5"/>
        <v>28864.395513794847</v>
      </c>
      <c r="K66" s="3">
        <f t="shared" si="6"/>
        <v>865.9318654138453</v>
      </c>
      <c r="L66" s="3">
        <f t="shared" si="1"/>
        <v>29297.361446501767</v>
      </c>
      <c r="M66" s="3">
        <f t="shared" si="2"/>
        <v>432.9659327069227</v>
      </c>
    </row>
    <row r="67" spans="2:13" ht="15">
      <c r="B67" s="4"/>
      <c r="C67">
        <v>61</v>
      </c>
      <c r="D67" s="3">
        <f>F66+$B$4</f>
        <v>50383.51197167109</v>
      </c>
      <c r="E67" s="3">
        <f t="shared" si="4"/>
        <v>1511.5053591501326</v>
      </c>
      <c r="F67" s="3">
        <f>SUM(D67:E67)</f>
        <v>51895.017330821225</v>
      </c>
      <c r="H67" s="4"/>
      <c r="I67">
        <v>61</v>
      </c>
      <c r="J67" s="3">
        <f>L66+$B$4</f>
        <v>29297.361446501767</v>
      </c>
      <c r="K67" s="3">
        <f t="shared" si="6"/>
        <v>878.920843395053</v>
      </c>
      <c r="L67" s="3">
        <f t="shared" si="1"/>
        <v>29736.82186819929</v>
      </c>
      <c r="M67" s="3">
        <f t="shared" si="2"/>
        <v>439.4604216975265</v>
      </c>
    </row>
    <row r="68" spans="2:13" ht="15">
      <c r="B68" s="4"/>
      <c r="C68">
        <v>62</v>
      </c>
      <c r="D68" s="3">
        <f aca="true" t="shared" si="9" ref="D68:D126">F67+$B$4</f>
        <v>51895.017330821225</v>
      </c>
      <c r="E68" s="3">
        <f t="shared" si="4"/>
        <v>1556.8505199246367</v>
      </c>
      <c r="F68" s="3">
        <f aca="true" t="shared" si="10" ref="F68:F126">SUM(D68:E68)</f>
        <v>53451.86785074586</v>
      </c>
      <c r="H68" s="4"/>
      <c r="I68">
        <v>62</v>
      </c>
      <c r="J68" s="3">
        <f aca="true" t="shared" si="11" ref="J68:J126">L67+$B$4</f>
        <v>29736.82186819929</v>
      </c>
      <c r="K68" s="3">
        <f t="shared" si="6"/>
        <v>892.1046560459787</v>
      </c>
      <c r="L68" s="3">
        <f t="shared" si="1"/>
        <v>30182.87419622228</v>
      </c>
      <c r="M68" s="3">
        <f t="shared" si="2"/>
        <v>446.05232802298934</v>
      </c>
    </row>
    <row r="69" spans="2:13" ht="15">
      <c r="B69" s="4"/>
      <c r="C69">
        <v>63</v>
      </c>
      <c r="D69" s="3">
        <f t="shared" si="9"/>
        <v>53451.86785074586</v>
      </c>
      <c r="E69" s="3">
        <f t="shared" si="4"/>
        <v>1603.5560355223759</v>
      </c>
      <c r="F69" s="3">
        <f t="shared" si="10"/>
        <v>55055.42388626824</v>
      </c>
      <c r="H69" s="4"/>
      <c r="I69">
        <v>63</v>
      </c>
      <c r="J69" s="3">
        <f t="shared" si="11"/>
        <v>30182.87419622228</v>
      </c>
      <c r="K69" s="3">
        <f t="shared" si="6"/>
        <v>905.4862258866684</v>
      </c>
      <c r="L69" s="3">
        <f t="shared" si="1"/>
        <v>30635.617309165613</v>
      </c>
      <c r="M69" s="3">
        <f t="shared" si="2"/>
        <v>452.7431129433342</v>
      </c>
    </row>
    <row r="70" spans="2:13" ht="15">
      <c r="B70" s="4"/>
      <c r="C70">
        <v>64</v>
      </c>
      <c r="D70" s="3">
        <f t="shared" si="9"/>
        <v>55055.42388626824</v>
      </c>
      <c r="E70" s="3">
        <f t="shared" si="4"/>
        <v>1651.662716588047</v>
      </c>
      <c r="F70" s="3">
        <f t="shared" si="10"/>
        <v>56707.08660285629</v>
      </c>
      <c r="H70" s="4"/>
      <c r="I70">
        <v>64</v>
      </c>
      <c r="J70" s="3">
        <f t="shared" si="11"/>
        <v>30635.617309165613</v>
      </c>
      <c r="K70" s="3">
        <f t="shared" si="6"/>
        <v>919.0685192749684</v>
      </c>
      <c r="L70" s="3">
        <f t="shared" si="1"/>
        <v>31095.1515688031</v>
      </c>
      <c r="M70" s="3">
        <f t="shared" si="2"/>
        <v>459.5342596374842</v>
      </c>
    </row>
    <row r="71" spans="2:13" ht="15">
      <c r="B71" s="4"/>
      <c r="C71">
        <v>65</v>
      </c>
      <c r="D71" s="3">
        <f t="shared" si="9"/>
        <v>56707.08660285629</v>
      </c>
      <c r="E71" s="3">
        <f t="shared" si="4"/>
        <v>1701.2125980856886</v>
      </c>
      <c r="F71" s="3">
        <f t="shared" si="10"/>
        <v>58408.299200941976</v>
      </c>
      <c r="H71" s="4"/>
      <c r="I71">
        <v>65</v>
      </c>
      <c r="J71" s="3">
        <f t="shared" si="11"/>
        <v>31095.1515688031</v>
      </c>
      <c r="K71" s="3">
        <f t="shared" si="6"/>
        <v>932.8545470640929</v>
      </c>
      <c r="L71" s="3">
        <f t="shared" si="1"/>
        <v>31561.578842335148</v>
      </c>
      <c r="M71" s="3">
        <f t="shared" si="2"/>
        <v>466.42727353204646</v>
      </c>
    </row>
    <row r="72" spans="2:13" ht="15">
      <c r="B72" s="4"/>
      <c r="C72">
        <v>66</v>
      </c>
      <c r="D72" s="3">
        <f t="shared" si="9"/>
        <v>58408.299200941976</v>
      </c>
      <c r="E72" s="3">
        <f t="shared" si="4"/>
        <v>1752.2489760282592</v>
      </c>
      <c r="F72" s="3">
        <f t="shared" si="10"/>
        <v>60160.54817697024</v>
      </c>
      <c r="H72" s="4"/>
      <c r="I72">
        <v>66</v>
      </c>
      <c r="J72" s="3">
        <f t="shared" si="11"/>
        <v>31561.578842335148</v>
      </c>
      <c r="K72" s="3">
        <f t="shared" si="6"/>
        <v>946.8473652700544</v>
      </c>
      <c r="L72" s="3">
        <f aca="true" t="shared" si="12" ref="L72:L126">SUM(J72:K72)-K72/2</f>
        <v>32035.002524970176</v>
      </c>
      <c r="M72" s="3">
        <f aca="true" t="shared" si="13" ref="M72:M126">K72/2</f>
        <v>473.4236826350272</v>
      </c>
    </row>
    <row r="73" spans="2:13" ht="15">
      <c r="B73" s="4"/>
      <c r="C73">
        <v>67</v>
      </c>
      <c r="D73" s="3">
        <f t="shared" si="9"/>
        <v>60160.54817697024</v>
      </c>
      <c r="E73" s="3">
        <f aca="true" t="shared" si="14" ref="E73:E126">D73*$B$2</f>
        <v>1804.8164453091072</v>
      </c>
      <c r="F73" s="3">
        <f t="shared" si="10"/>
        <v>61965.36462227935</v>
      </c>
      <c r="H73" s="4"/>
      <c r="I73">
        <v>67</v>
      </c>
      <c r="J73" s="3">
        <f t="shared" si="11"/>
        <v>32035.002524970176</v>
      </c>
      <c r="K73" s="3">
        <f aca="true" t="shared" si="15" ref="K73:K126">J73*$B$2</f>
        <v>961.0500757491052</v>
      </c>
      <c r="L73" s="3">
        <f t="shared" si="12"/>
        <v>32515.52756284473</v>
      </c>
      <c r="M73" s="3">
        <f t="shared" si="13"/>
        <v>480.5250378745526</v>
      </c>
    </row>
    <row r="74" spans="2:13" ht="15">
      <c r="B74" s="4"/>
      <c r="C74">
        <v>68</v>
      </c>
      <c r="D74" s="3">
        <f t="shared" si="9"/>
        <v>61965.36462227935</v>
      </c>
      <c r="E74" s="3">
        <f t="shared" si="14"/>
        <v>1858.9609386683803</v>
      </c>
      <c r="F74" s="3">
        <f t="shared" si="10"/>
        <v>63824.32556094773</v>
      </c>
      <c r="H74" s="4"/>
      <c r="I74">
        <v>68</v>
      </c>
      <c r="J74" s="3">
        <f t="shared" si="11"/>
        <v>32515.52756284473</v>
      </c>
      <c r="K74" s="3">
        <f t="shared" si="15"/>
        <v>975.4658268853419</v>
      </c>
      <c r="L74" s="3">
        <f t="shared" si="12"/>
        <v>33003.2604762874</v>
      </c>
      <c r="M74" s="3">
        <f t="shared" si="13"/>
        <v>487.73291344267096</v>
      </c>
    </row>
    <row r="75" spans="2:13" ht="15">
      <c r="B75" s="4"/>
      <c r="C75">
        <v>69</v>
      </c>
      <c r="D75" s="3">
        <f t="shared" si="9"/>
        <v>63824.32556094773</v>
      </c>
      <c r="E75" s="3">
        <f t="shared" si="14"/>
        <v>1914.7297668284318</v>
      </c>
      <c r="F75" s="3">
        <f t="shared" si="10"/>
        <v>65739.05532777616</v>
      </c>
      <c r="H75" s="4"/>
      <c r="I75">
        <v>69</v>
      </c>
      <c r="J75" s="3">
        <f t="shared" si="11"/>
        <v>33003.2604762874</v>
      </c>
      <c r="K75" s="3">
        <f t="shared" si="15"/>
        <v>990.0978142886221</v>
      </c>
      <c r="L75" s="3">
        <f t="shared" si="12"/>
        <v>33498.30938343172</v>
      </c>
      <c r="M75" s="3">
        <f t="shared" si="13"/>
        <v>495.04890714431104</v>
      </c>
    </row>
    <row r="76" spans="2:13" ht="15">
      <c r="B76" s="4"/>
      <c r="C76">
        <v>70</v>
      </c>
      <c r="D76" s="3">
        <f t="shared" si="9"/>
        <v>65739.05532777616</v>
      </c>
      <c r="E76" s="3">
        <f t="shared" si="14"/>
        <v>1972.1716598332848</v>
      </c>
      <c r="F76" s="3">
        <f t="shared" si="10"/>
        <v>67711.22698760945</v>
      </c>
      <c r="H76" s="4"/>
      <c r="I76">
        <v>70</v>
      </c>
      <c r="J76" s="3">
        <f t="shared" si="11"/>
        <v>33498.30938343172</v>
      </c>
      <c r="K76" s="3">
        <f t="shared" si="15"/>
        <v>1004.9492815029515</v>
      </c>
      <c r="L76" s="3">
        <f t="shared" si="12"/>
        <v>34000.784024183195</v>
      </c>
      <c r="M76" s="3">
        <f t="shared" si="13"/>
        <v>502.47464075147576</v>
      </c>
    </row>
    <row r="77" spans="2:13" ht="15">
      <c r="B77" s="4"/>
      <c r="C77">
        <v>71</v>
      </c>
      <c r="D77" s="3">
        <f t="shared" si="9"/>
        <v>67711.22698760945</v>
      </c>
      <c r="E77" s="3">
        <f t="shared" si="14"/>
        <v>2031.3368096282834</v>
      </c>
      <c r="F77" s="3">
        <f t="shared" si="10"/>
        <v>69742.56379723773</v>
      </c>
      <c r="H77" s="4"/>
      <c r="I77">
        <v>71</v>
      </c>
      <c r="J77" s="3">
        <f t="shared" si="11"/>
        <v>34000.784024183195</v>
      </c>
      <c r="K77" s="3">
        <f t="shared" si="15"/>
        <v>1020.0235207254958</v>
      </c>
      <c r="L77" s="3">
        <f t="shared" si="12"/>
        <v>34510.79578454594</v>
      </c>
      <c r="M77" s="3">
        <f t="shared" si="13"/>
        <v>510.0117603627479</v>
      </c>
    </row>
    <row r="78" spans="2:13" ht="15">
      <c r="B78" s="4"/>
      <c r="C78">
        <v>72</v>
      </c>
      <c r="D78" s="3">
        <f t="shared" si="9"/>
        <v>69742.56379723773</v>
      </c>
      <c r="E78" s="3">
        <f t="shared" si="14"/>
        <v>2092.276913917132</v>
      </c>
      <c r="F78" s="3">
        <f t="shared" si="10"/>
        <v>71834.84071115486</v>
      </c>
      <c r="H78" s="4"/>
      <c r="I78">
        <v>72</v>
      </c>
      <c r="J78" s="3">
        <f t="shared" si="11"/>
        <v>34510.79578454594</v>
      </c>
      <c r="K78" s="3">
        <f t="shared" si="15"/>
        <v>1035.3238735363782</v>
      </c>
      <c r="L78" s="3">
        <f t="shared" si="12"/>
        <v>35028.457721314124</v>
      </c>
      <c r="M78" s="3">
        <f t="shared" si="13"/>
        <v>517.6619367681891</v>
      </c>
    </row>
    <row r="79" spans="2:13" ht="15">
      <c r="B79" s="4"/>
      <c r="C79">
        <v>73</v>
      </c>
      <c r="D79" s="3">
        <f t="shared" si="9"/>
        <v>71834.84071115486</v>
      </c>
      <c r="E79" s="3">
        <f t="shared" si="14"/>
        <v>2155.0452213346457</v>
      </c>
      <c r="F79" s="3">
        <f t="shared" si="10"/>
        <v>73989.8859324895</v>
      </c>
      <c r="H79" s="4"/>
      <c r="I79">
        <v>73</v>
      </c>
      <c r="J79" s="3">
        <f t="shared" si="11"/>
        <v>35028.457721314124</v>
      </c>
      <c r="K79" s="3">
        <f t="shared" si="15"/>
        <v>1050.8537316394236</v>
      </c>
      <c r="L79" s="3">
        <f t="shared" si="12"/>
        <v>35553.884587133834</v>
      </c>
      <c r="M79" s="3">
        <f t="shared" si="13"/>
        <v>525.4268658197118</v>
      </c>
    </row>
    <row r="80" spans="2:13" ht="15">
      <c r="B80" s="4"/>
      <c r="C80">
        <v>74</v>
      </c>
      <c r="D80" s="3">
        <f t="shared" si="9"/>
        <v>73989.8859324895</v>
      </c>
      <c r="E80" s="3">
        <f t="shared" si="14"/>
        <v>2219.696577974685</v>
      </c>
      <c r="F80" s="3">
        <f t="shared" si="10"/>
        <v>76209.58251046418</v>
      </c>
      <c r="H80" s="4"/>
      <c r="I80">
        <v>74</v>
      </c>
      <c r="J80" s="3">
        <f t="shared" si="11"/>
        <v>35553.884587133834</v>
      </c>
      <c r="K80" s="3">
        <f t="shared" si="15"/>
        <v>1066.616537614015</v>
      </c>
      <c r="L80" s="3">
        <f t="shared" si="12"/>
        <v>36087.19285594084</v>
      </c>
      <c r="M80" s="3">
        <f t="shared" si="13"/>
        <v>533.3082688070075</v>
      </c>
    </row>
    <row r="81" spans="2:13" ht="15">
      <c r="B81" s="4"/>
      <c r="C81">
        <v>75</v>
      </c>
      <c r="D81" s="3">
        <f t="shared" si="9"/>
        <v>76209.58251046418</v>
      </c>
      <c r="E81" s="3">
        <f t="shared" si="14"/>
        <v>2286.2874753139254</v>
      </c>
      <c r="F81" s="3">
        <f t="shared" si="10"/>
        <v>78495.8699857781</v>
      </c>
      <c r="H81" s="4"/>
      <c r="I81">
        <v>75</v>
      </c>
      <c r="J81" s="3">
        <f t="shared" si="11"/>
        <v>36087.19285594084</v>
      </c>
      <c r="K81" s="3">
        <f t="shared" si="15"/>
        <v>1082.6157856782252</v>
      </c>
      <c r="L81" s="3">
        <f t="shared" si="12"/>
        <v>36628.50074877995</v>
      </c>
      <c r="M81" s="3">
        <f t="shared" si="13"/>
        <v>541.3078928391126</v>
      </c>
    </row>
    <row r="82" spans="2:13" ht="15">
      <c r="B82" s="4"/>
      <c r="C82">
        <v>76</v>
      </c>
      <c r="D82" s="3">
        <f t="shared" si="9"/>
        <v>78495.8699857781</v>
      </c>
      <c r="E82" s="3">
        <f t="shared" si="14"/>
        <v>2354.876099573343</v>
      </c>
      <c r="F82" s="3">
        <f t="shared" si="10"/>
        <v>80850.74608535145</v>
      </c>
      <c r="H82" s="4"/>
      <c r="I82">
        <v>76</v>
      </c>
      <c r="J82" s="3">
        <f t="shared" si="11"/>
        <v>36628.50074877995</v>
      </c>
      <c r="K82" s="3">
        <f t="shared" si="15"/>
        <v>1098.8550224633984</v>
      </c>
      <c r="L82" s="3">
        <f t="shared" si="12"/>
        <v>37177.92826001166</v>
      </c>
      <c r="M82" s="3">
        <f t="shared" si="13"/>
        <v>549.4275112316992</v>
      </c>
    </row>
    <row r="83" spans="2:13" ht="15">
      <c r="B83" s="4"/>
      <c r="C83">
        <v>77</v>
      </c>
      <c r="D83" s="3">
        <f t="shared" si="9"/>
        <v>80850.74608535145</v>
      </c>
      <c r="E83" s="3">
        <f t="shared" si="14"/>
        <v>2425.5223825605435</v>
      </c>
      <c r="F83" s="3">
        <f t="shared" si="10"/>
        <v>83276.268467912</v>
      </c>
      <c r="H83" s="4"/>
      <c r="I83">
        <v>77</v>
      </c>
      <c r="J83" s="3">
        <f t="shared" si="11"/>
        <v>37177.92826001166</v>
      </c>
      <c r="K83" s="3">
        <f t="shared" si="15"/>
        <v>1115.3378478003497</v>
      </c>
      <c r="L83" s="3">
        <f t="shared" si="12"/>
        <v>37735.597183911836</v>
      </c>
      <c r="M83" s="3">
        <f t="shared" si="13"/>
        <v>557.6689239001748</v>
      </c>
    </row>
    <row r="84" spans="2:13" ht="15">
      <c r="B84" s="4"/>
      <c r="C84">
        <v>78</v>
      </c>
      <c r="D84" s="3">
        <f t="shared" si="9"/>
        <v>83276.268467912</v>
      </c>
      <c r="E84" s="3">
        <f t="shared" si="14"/>
        <v>2498.28805403736</v>
      </c>
      <c r="F84" s="3">
        <f t="shared" si="10"/>
        <v>85774.55652194936</v>
      </c>
      <c r="H84" s="4"/>
      <c r="I84">
        <v>78</v>
      </c>
      <c r="J84" s="3">
        <f t="shared" si="11"/>
        <v>37735.597183911836</v>
      </c>
      <c r="K84" s="3">
        <f t="shared" si="15"/>
        <v>1132.067915517355</v>
      </c>
      <c r="L84" s="3">
        <f t="shared" si="12"/>
        <v>38301.631141670514</v>
      </c>
      <c r="M84" s="3">
        <f t="shared" si="13"/>
        <v>566.0339577586775</v>
      </c>
    </row>
    <row r="85" spans="2:13" ht="15">
      <c r="B85" s="4"/>
      <c r="C85">
        <v>79</v>
      </c>
      <c r="D85" s="3">
        <f t="shared" si="9"/>
        <v>85774.55652194936</v>
      </c>
      <c r="E85" s="3">
        <f t="shared" si="14"/>
        <v>2573.2366956584806</v>
      </c>
      <c r="F85" s="3">
        <f t="shared" si="10"/>
        <v>88347.79321760783</v>
      </c>
      <c r="H85" s="4"/>
      <c r="I85">
        <v>79</v>
      </c>
      <c r="J85" s="3">
        <f t="shared" si="11"/>
        <v>38301.631141670514</v>
      </c>
      <c r="K85" s="3">
        <f t="shared" si="15"/>
        <v>1149.0489342501153</v>
      </c>
      <c r="L85" s="3">
        <f t="shared" si="12"/>
        <v>38876.155608795576</v>
      </c>
      <c r="M85" s="3">
        <f t="shared" si="13"/>
        <v>574.5244671250576</v>
      </c>
    </row>
    <row r="86" spans="2:13" ht="15">
      <c r="B86" s="4"/>
      <c r="C86">
        <v>80</v>
      </c>
      <c r="D86" s="3">
        <f t="shared" si="9"/>
        <v>88347.79321760783</v>
      </c>
      <c r="E86" s="3">
        <f t="shared" si="14"/>
        <v>2650.433796528235</v>
      </c>
      <c r="F86" s="3">
        <f t="shared" si="10"/>
        <v>90998.22701413606</v>
      </c>
      <c r="H86" s="4"/>
      <c r="I86">
        <v>80</v>
      </c>
      <c r="J86" s="3">
        <f t="shared" si="11"/>
        <v>38876.155608795576</v>
      </c>
      <c r="K86" s="3">
        <f t="shared" si="15"/>
        <v>1166.2846682638672</v>
      </c>
      <c r="L86" s="3">
        <f t="shared" si="12"/>
        <v>39459.297942927515</v>
      </c>
      <c r="M86" s="3">
        <f t="shared" si="13"/>
        <v>583.1423341319336</v>
      </c>
    </row>
    <row r="87" spans="2:13" ht="15">
      <c r="B87" s="4"/>
      <c r="C87">
        <v>81</v>
      </c>
      <c r="D87" s="3">
        <f t="shared" si="9"/>
        <v>90998.22701413606</v>
      </c>
      <c r="E87" s="3">
        <f t="shared" si="14"/>
        <v>2729.946810424082</v>
      </c>
      <c r="F87" s="3">
        <f t="shared" si="10"/>
        <v>93728.17382456014</v>
      </c>
      <c r="H87" s="4"/>
      <c r="I87">
        <v>81</v>
      </c>
      <c r="J87" s="3">
        <f t="shared" si="11"/>
        <v>39459.297942927515</v>
      </c>
      <c r="K87" s="3">
        <f t="shared" si="15"/>
        <v>1183.7789382878254</v>
      </c>
      <c r="L87" s="3">
        <f t="shared" si="12"/>
        <v>40051.18741207143</v>
      </c>
      <c r="M87" s="3">
        <f t="shared" si="13"/>
        <v>591.8894691439127</v>
      </c>
    </row>
    <row r="88" spans="2:13" ht="15">
      <c r="B88" s="4"/>
      <c r="C88">
        <v>82</v>
      </c>
      <c r="D88" s="3">
        <f t="shared" si="9"/>
        <v>93728.17382456014</v>
      </c>
      <c r="E88" s="3">
        <f t="shared" si="14"/>
        <v>2811.8452147368043</v>
      </c>
      <c r="F88" s="3">
        <f t="shared" si="10"/>
        <v>96540.01903929695</v>
      </c>
      <c r="H88" s="4"/>
      <c r="I88">
        <v>82</v>
      </c>
      <c r="J88" s="3">
        <f t="shared" si="11"/>
        <v>40051.18741207143</v>
      </c>
      <c r="K88" s="3">
        <f t="shared" si="15"/>
        <v>1201.5356223621427</v>
      </c>
      <c r="L88" s="3">
        <f t="shared" si="12"/>
        <v>40651.955223252495</v>
      </c>
      <c r="M88" s="3">
        <f t="shared" si="13"/>
        <v>600.7678111810714</v>
      </c>
    </row>
    <row r="89" spans="2:13" ht="15">
      <c r="B89" s="4"/>
      <c r="C89">
        <v>83</v>
      </c>
      <c r="D89" s="3">
        <f t="shared" si="9"/>
        <v>96540.01903929695</v>
      </c>
      <c r="E89" s="3">
        <f t="shared" si="14"/>
        <v>2896.2005711789084</v>
      </c>
      <c r="F89" s="3">
        <f t="shared" si="10"/>
        <v>99436.21961047586</v>
      </c>
      <c r="H89" s="4"/>
      <c r="I89">
        <v>83</v>
      </c>
      <c r="J89" s="3">
        <f t="shared" si="11"/>
        <v>40651.955223252495</v>
      </c>
      <c r="K89" s="3">
        <f t="shared" si="15"/>
        <v>1219.5586566975749</v>
      </c>
      <c r="L89" s="3">
        <f t="shared" si="12"/>
        <v>41261.73455160129</v>
      </c>
      <c r="M89" s="3">
        <f t="shared" si="13"/>
        <v>609.7793283487874</v>
      </c>
    </row>
    <row r="90" spans="2:13" ht="15">
      <c r="B90" s="4"/>
      <c r="C90">
        <v>84</v>
      </c>
      <c r="D90" s="3">
        <f t="shared" si="9"/>
        <v>99436.21961047586</v>
      </c>
      <c r="E90" s="3">
        <f t="shared" si="14"/>
        <v>2983.0865883142756</v>
      </c>
      <c r="F90" s="3">
        <f t="shared" si="10"/>
        <v>102419.30619879013</v>
      </c>
      <c r="H90" s="4"/>
      <c r="I90">
        <v>84</v>
      </c>
      <c r="J90" s="3">
        <f t="shared" si="11"/>
        <v>41261.73455160129</v>
      </c>
      <c r="K90" s="3">
        <f t="shared" si="15"/>
        <v>1237.8520365480385</v>
      </c>
      <c r="L90" s="3">
        <f t="shared" si="12"/>
        <v>41880.660569875305</v>
      </c>
      <c r="M90" s="3">
        <f t="shared" si="13"/>
        <v>618.9260182740193</v>
      </c>
    </row>
    <row r="91" spans="2:13" ht="15">
      <c r="B91" s="4"/>
      <c r="C91">
        <v>85</v>
      </c>
      <c r="D91" s="3">
        <f t="shared" si="9"/>
        <v>102419.30619879013</v>
      </c>
      <c r="E91" s="3">
        <f t="shared" si="14"/>
        <v>3072.579185963704</v>
      </c>
      <c r="F91" s="3">
        <f t="shared" si="10"/>
        <v>105491.88538475384</v>
      </c>
      <c r="H91" s="4"/>
      <c r="I91">
        <v>85</v>
      </c>
      <c r="J91" s="3">
        <f t="shared" si="11"/>
        <v>41880.660569875305</v>
      </c>
      <c r="K91" s="3">
        <f t="shared" si="15"/>
        <v>1256.419817096259</v>
      </c>
      <c r="L91" s="3">
        <f t="shared" si="12"/>
        <v>42508.87047842343</v>
      </c>
      <c r="M91" s="3">
        <f t="shared" si="13"/>
        <v>628.2099085481295</v>
      </c>
    </row>
    <row r="92" spans="2:13" ht="15">
      <c r="B92" s="4"/>
      <c r="C92">
        <v>86</v>
      </c>
      <c r="D92" s="3">
        <f t="shared" si="9"/>
        <v>105491.88538475384</v>
      </c>
      <c r="E92" s="3">
        <f t="shared" si="14"/>
        <v>3164.756561542615</v>
      </c>
      <c r="F92" s="3">
        <f t="shared" si="10"/>
        <v>108656.64194629645</v>
      </c>
      <c r="H92" s="4"/>
      <c r="I92">
        <v>86</v>
      </c>
      <c r="J92" s="3">
        <f t="shared" si="11"/>
        <v>42508.87047842343</v>
      </c>
      <c r="K92" s="3">
        <f t="shared" si="15"/>
        <v>1275.2661143527027</v>
      </c>
      <c r="L92" s="3">
        <f t="shared" si="12"/>
        <v>43146.503535599775</v>
      </c>
      <c r="M92" s="3">
        <f t="shared" si="13"/>
        <v>637.6330571763514</v>
      </c>
    </row>
    <row r="93" spans="2:13" ht="15">
      <c r="B93" s="4"/>
      <c r="C93">
        <v>87</v>
      </c>
      <c r="D93" s="3">
        <f t="shared" si="9"/>
        <v>108656.64194629645</v>
      </c>
      <c r="E93" s="3">
        <f t="shared" si="14"/>
        <v>3259.6992583888937</v>
      </c>
      <c r="F93" s="3">
        <f t="shared" si="10"/>
        <v>111916.34120468535</v>
      </c>
      <c r="H93" s="4"/>
      <c r="I93">
        <v>87</v>
      </c>
      <c r="J93" s="3">
        <f t="shared" si="11"/>
        <v>43146.503535599775</v>
      </c>
      <c r="K93" s="3">
        <f t="shared" si="15"/>
        <v>1294.3951060679933</v>
      </c>
      <c r="L93" s="3">
        <f t="shared" si="12"/>
        <v>43793.70108863377</v>
      </c>
      <c r="M93" s="3">
        <f t="shared" si="13"/>
        <v>647.1975530339967</v>
      </c>
    </row>
    <row r="94" spans="2:13" ht="15">
      <c r="B94" s="4"/>
      <c r="C94">
        <v>88</v>
      </c>
      <c r="D94" s="3">
        <f t="shared" si="9"/>
        <v>111916.34120468535</v>
      </c>
      <c r="E94" s="3">
        <f t="shared" si="14"/>
        <v>3357.4902361405602</v>
      </c>
      <c r="F94" s="3">
        <f t="shared" si="10"/>
        <v>115273.8314408259</v>
      </c>
      <c r="H94" s="4"/>
      <c r="I94">
        <v>88</v>
      </c>
      <c r="J94" s="3">
        <f t="shared" si="11"/>
        <v>43793.70108863377</v>
      </c>
      <c r="K94" s="3">
        <f t="shared" si="15"/>
        <v>1313.8110326590129</v>
      </c>
      <c r="L94" s="3">
        <f t="shared" si="12"/>
        <v>44450.60660496327</v>
      </c>
      <c r="M94" s="3">
        <f t="shared" si="13"/>
        <v>656.9055163295064</v>
      </c>
    </row>
    <row r="95" spans="2:13" ht="15">
      <c r="B95" s="4"/>
      <c r="C95">
        <v>89</v>
      </c>
      <c r="D95" s="3">
        <f t="shared" si="9"/>
        <v>115273.8314408259</v>
      </c>
      <c r="E95" s="3">
        <f t="shared" si="14"/>
        <v>3458.214943224777</v>
      </c>
      <c r="F95" s="3">
        <f t="shared" si="10"/>
        <v>118732.04638405069</v>
      </c>
      <c r="H95" s="4"/>
      <c r="I95">
        <v>89</v>
      </c>
      <c r="J95" s="3">
        <f t="shared" si="11"/>
        <v>44450.60660496327</v>
      </c>
      <c r="K95" s="3">
        <f t="shared" si="15"/>
        <v>1333.5181981488981</v>
      </c>
      <c r="L95" s="3">
        <f t="shared" si="12"/>
        <v>45117.36570403772</v>
      </c>
      <c r="M95" s="3">
        <f t="shared" si="13"/>
        <v>666.7590990744491</v>
      </c>
    </row>
    <row r="96" spans="2:13" ht="15">
      <c r="B96" s="4"/>
      <c r="C96">
        <v>90</v>
      </c>
      <c r="D96" s="3">
        <f t="shared" si="9"/>
        <v>118732.04638405069</v>
      </c>
      <c r="E96" s="3">
        <f t="shared" si="14"/>
        <v>3561.9613915215205</v>
      </c>
      <c r="F96" s="3">
        <f t="shared" si="10"/>
        <v>122294.0077755722</v>
      </c>
      <c r="H96" s="4"/>
      <c r="I96">
        <v>90</v>
      </c>
      <c r="J96" s="3">
        <f t="shared" si="11"/>
        <v>45117.36570403772</v>
      </c>
      <c r="K96" s="3">
        <f t="shared" si="15"/>
        <v>1353.5209711211317</v>
      </c>
      <c r="L96" s="3">
        <f t="shared" si="12"/>
        <v>45794.12618959828</v>
      </c>
      <c r="M96" s="3">
        <f t="shared" si="13"/>
        <v>676.7604855605658</v>
      </c>
    </row>
    <row r="97" spans="2:13" ht="15">
      <c r="B97" s="4"/>
      <c r="C97">
        <v>91</v>
      </c>
      <c r="D97" s="3">
        <f t="shared" si="9"/>
        <v>122294.0077755722</v>
      </c>
      <c r="E97" s="3">
        <f t="shared" si="14"/>
        <v>3668.820233267166</v>
      </c>
      <c r="F97" s="3">
        <f t="shared" si="10"/>
        <v>125962.82800883937</v>
      </c>
      <c r="H97" s="4"/>
      <c r="I97">
        <v>91</v>
      </c>
      <c r="J97" s="3">
        <f t="shared" si="11"/>
        <v>45794.12618959828</v>
      </c>
      <c r="K97" s="3">
        <f t="shared" si="15"/>
        <v>1373.8237856879484</v>
      </c>
      <c r="L97" s="3">
        <f t="shared" si="12"/>
        <v>46481.03808244226</v>
      </c>
      <c r="M97" s="3">
        <f t="shared" si="13"/>
        <v>686.9118928439742</v>
      </c>
    </row>
    <row r="98" spans="2:13" ht="15">
      <c r="B98" s="4"/>
      <c r="C98">
        <v>92</v>
      </c>
      <c r="D98" s="3">
        <f t="shared" si="9"/>
        <v>125962.82800883937</v>
      </c>
      <c r="E98" s="3">
        <f t="shared" si="14"/>
        <v>3778.8848402651806</v>
      </c>
      <c r="F98" s="3">
        <f t="shared" si="10"/>
        <v>129741.71284910454</v>
      </c>
      <c r="H98" s="4"/>
      <c r="I98">
        <v>92</v>
      </c>
      <c r="J98" s="3">
        <f t="shared" si="11"/>
        <v>46481.03808244226</v>
      </c>
      <c r="K98" s="3">
        <f t="shared" si="15"/>
        <v>1394.4311424732678</v>
      </c>
      <c r="L98" s="3">
        <f t="shared" si="12"/>
        <v>47178.25365367889</v>
      </c>
      <c r="M98" s="3">
        <f t="shared" si="13"/>
        <v>697.2155712366339</v>
      </c>
    </row>
    <row r="99" spans="2:13" ht="15">
      <c r="B99" s="4"/>
      <c r="C99">
        <v>93</v>
      </c>
      <c r="D99" s="3">
        <f t="shared" si="9"/>
        <v>129741.71284910454</v>
      </c>
      <c r="E99" s="3">
        <f t="shared" si="14"/>
        <v>3892.251385473136</v>
      </c>
      <c r="F99" s="3">
        <f t="shared" si="10"/>
        <v>133633.96423457767</v>
      </c>
      <c r="H99" s="4"/>
      <c r="I99">
        <v>93</v>
      </c>
      <c r="J99" s="3">
        <f t="shared" si="11"/>
        <v>47178.25365367889</v>
      </c>
      <c r="K99" s="3">
        <f t="shared" si="15"/>
        <v>1415.3476096103666</v>
      </c>
      <c r="L99" s="3">
        <f t="shared" si="12"/>
        <v>47885.927458484075</v>
      </c>
      <c r="M99" s="3">
        <f t="shared" si="13"/>
        <v>707.6738048051833</v>
      </c>
    </row>
    <row r="100" spans="2:13" ht="15">
      <c r="B100" s="4"/>
      <c r="C100">
        <v>94</v>
      </c>
      <c r="D100" s="3">
        <f t="shared" si="9"/>
        <v>133633.96423457767</v>
      </c>
      <c r="E100" s="3">
        <f t="shared" si="14"/>
        <v>4009.01892703733</v>
      </c>
      <c r="F100" s="3">
        <f t="shared" si="10"/>
        <v>137642.983161615</v>
      </c>
      <c r="H100" s="4"/>
      <c r="I100">
        <v>94</v>
      </c>
      <c r="J100" s="3">
        <f t="shared" si="11"/>
        <v>47885.927458484075</v>
      </c>
      <c r="K100" s="3">
        <f t="shared" si="15"/>
        <v>1436.5778237545221</v>
      </c>
      <c r="L100" s="3">
        <f t="shared" si="12"/>
        <v>48604.21637036134</v>
      </c>
      <c r="M100" s="3">
        <f t="shared" si="13"/>
        <v>718.2889118772611</v>
      </c>
    </row>
    <row r="101" spans="2:13" ht="15">
      <c r="B101" s="4"/>
      <c r="C101">
        <v>95</v>
      </c>
      <c r="D101" s="3">
        <f t="shared" si="9"/>
        <v>137642.983161615</v>
      </c>
      <c r="E101" s="3">
        <f t="shared" si="14"/>
        <v>4129.28949484845</v>
      </c>
      <c r="F101" s="3">
        <f t="shared" si="10"/>
        <v>141772.27265646346</v>
      </c>
      <c r="H101" s="4"/>
      <c r="I101">
        <v>95</v>
      </c>
      <c r="J101" s="3">
        <f t="shared" si="11"/>
        <v>48604.21637036134</v>
      </c>
      <c r="K101" s="3">
        <f t="shared" si="15"/>
        <v>1458.12649111084</v>
      </c>
      <c r="L101" s="3">
        <f t="shared" si="12"/>
        <v>49333.279615916756</v>
      </c>
      <c r="M101" s="3">
        <f t="shared" si="13"/>
        <v>729.06324555542</v>
      </c>
    </row>
    <row r="102" spans="2:13" ht="15">
      <c r="B102" s="4"/>
      <c r="C102">
        <v>96</v>
      </c>
      <c r="D102" s="3">
        <f t="shared" si="9"/>
        <v>141772.27265646346</v>
      </c>
      <c r="E102" s="3">
        <f t="shared" si="14"/>
        <v>4253.168179693904</v>
      </c>
      <c r="F102" s="3">
        <f t="shared" si="10"/>
        <v>146025.44083615736</v>
      </c>
      <c r="H102" s="4"/>
      <c r="I102">
        <v>96</v>
      </c>
      <c r="J102" s="3">
        <f t="shared" si="11"/>
        <v>49333.279615916756</v>
      </c>
      <c r="K102" s="3">
        <f t="shared" si="15"/>
        <v>1479.9983884775027</v>
      </c>
      <c r="L102" s="3">
        <f t="shared" si="12"/>
        <v>50073.278810155505</v>
      </c>
      <c r="M102" s="3">
        <f t="shared" si="13"/>
        <v>739.9991942387513</v>
      </c>
    </row>
    <row r="103" spans="2:13" ht="15">
      <c r="B103" s="4"/>
      <c r="C103">
        <v>97</v>
      </c>
      <c r="D103" s="3">
        <f t="shared" si="9"/>
        <v>146025.44083615736</v>
      </c>
      <c r="E103" s="3">
        <f t="shared" si="14"/>
        <v>4380.763225084721</v>
      </c>
      <c r="F103" s="3">
        <f t="shared" si="10"/>
        <v>150406.20406124208</v>
      </c>
      <c r="H103" s="4"/>
      <c r="I103">
        <v>97</v>
      </c>
      <c r="J103" s="3">
        <f t="shared" si="11"/>
        <v>50073.278810155505</v>
      </c>
      <c r="K103" s="3">
        <f t="shared" si="15"/>
        <v>1502.1983643046651</v>
      </c>
      <c r="L103" s="3">
        <f t="shared" si="12"/>
        <v>50824.37799230783</v>
      </c>
      <c r="M103" s="3">
        <f t="shared" si="13"/>
        <v>751.0991821523326</v>
      </c>
    </row>
    <row r="104" spans="2:13" ht="15">
      <c r="B104" s="4"/>
      <c r="C104">
        <v>98</v>
      </c>
      <c r="D104" s="3">
        <f t="shared" si="9"/>
        <v>150406.20406124208</v>
      </c>
      <c r="E104" s="3">
        <f t="shared" si="14"/>
        <v>4512.186121837262</v>
      </c>
      <c r="F104" s="3">
        <f t="shared" si="10"/>
        <v>154918.39018307935</v>
      </c>
      <c r="H104" s="4"/>
      <c r="I104">
        <v>98</v>
      </c>
      <c r="J104" s="3">
        <f t="shared" si="11"/>
        <v>50824.37799230783</v>
      </c>
      <c r="K104" s="3">
        <f t="shared" si="15"/>
        <v>1524.7313397692349</v>
      </c>
      <c r="L104" s="3">
        <f t="shared" si="12"/>
        <v>51586.74366219245</v>
      </c>
      <c r="M104" s="3">
        <f t="shared" si="13"/>
        <v>762.3656698846174</v>
      </c>
    </row>
    <row r="105" spans="2:13" ht="15">
      <c r="B105" s="4"/>
      <c r="C105">
        <v>99</v>
      </c>
      <c r="D105" s="3">
        <f t="shared" si="9"/>
        <v>154918.39018307935</v>
      </c>
      <c r="E105" s="3">
        <f t="shared" si="14"/>
        <v>4647.55170549238</v>
      </c>
      <c r="F105" s="3">
        <f t="shared" si="10"/>
        <v>159565.94188857172</v>
      </c>
      <c r="H105" s="4"/>
      <c r="I105">
        <v>99</v>
      </c>
      <c r="J105" s="3">
        <f t="shared" si="11"/>
        <v>51586.74366219245</v>
      </c>
      <c r="K105" s="3">
        <f t="shared" si="15"/>
        <v>1547.6023098657733</v>
      </c>
      <c r="L105" s="3">
        <f t="shared" si="12"/>
        <v>52360.54481712534</v>
      </c>
      <c r="M105" s="3">
        <f t="shared" si="13"/>
        <v>773.8011549328867</v>
      </c>
    </row>
    <row r="106" spans="2:13" ht="15">
      <c r="B106" s="4"/>
      <c r="C106">
        <v>100</v>
      </c>
      <c r="D106" s="3">
        <f t="shared" si="9"/>
        <v>159565.94188857172</v>
      </c>
      <c r="E106" s="3">
        <f t="shared" si="14"/>
        <v>4786.978256657151</v>
      </c>
      <c r="F106" s="3">
        <f t="shared" si="10"/>
        <v>164352.92014522885</v>
      </c>
      <c r="H106" s="4"/>
      <c r="I106">
        <v>100</v>
      </c>
      <c r="J106" s="3">
        <f t="shared" si="11"/>
        <v>52360.54481712534</v>
      </c>
      <c r="K106" s="3">
        <f t="shared" si="15"/>
        <v>1570.81634451376</v>
      </c>
      <c r="L106" s="3">
        <f t="shared" si="12"/>
        <v>53145.95298938222</v>
      </c>
      <c r="M106" s="3">
        <f t="shared" si="13"/>
        <v>785.40817225688</v>
      </c>
    </row>
    <row r="107" spans="2:13" ht="15">
      <c r="B107" s="4"/>
      <c r="C107">
        <v>101</v>
      </c>
      <c r="D107" s="3">
        <f t="shared" si="9"/>
        <v>164352.92014522885</v>
      </c>
      <c r="E107" s="3">
        <f t="shared" si="14"/>
        <v>4930.587604356865</v>
      </c>
      <c r="F107" s="3">
        <f t="shared" si="10"/>
        <v>169283.50774958573</v>
      </c>
      <c r="H107" s="4"/>
      <c r="I107">
        <v>101</v>
      </c>
      <c r="J107" s="3">
        <f t="shared" si="11"/>
        <v>53145.95298938222</v>
      </c>
      <c r="K107" s="3">
        <f t="shared" si="15"/>
        <v>1594.3785896814666</v>
      </c>
      <c r="L107" s="3">
        <f t="shared" si="12"/>
        <v>53943.14228422295</v>
      </c>
      <c r="M107" s="3">
        <f t="shared" si="13"/>
        <v>797.1892948407333</v>
      </c>
    </row>
    <row r="108" spans="2:13" ht="15">
      <c r="B108" s="4"/>
      <c r="C108">
        <v>102</v>
      </c>
      <c r="D108" s="3">
        <f t="shared" si="9"/>
        <v>169283.50774958573</v>
      </c>
      <c r="E108" s="3">
        <f t="shared" si="14"/>
        <v>5078.505232487571</v>
      </c>
      <c r="F108" s="3">
        <f t="shared" si="10"/>
        <v>174362.0129820733</v>
      </c>
      <c r="H108" s="4"/>
      <c r="I108">
        <v>102</v>
      </c>
      <c r="J108" s="3">
        <f t="shared" si="11"/>
        <v>53943.14228422295</v>
      </c>
      <c r="K108" s="3">
        <f t="shared" si="15"/>
        <v>1618.2942685266885</v>
      </c>
      <c r="L108" s="3">
        <f t="shared" si="12"/>
        <v>54752.289418486296</v>
      </c>
      <c r="M108" s="3">
        <f t="shared" si="13"/>
        <v>809.1471342633442</v>
      </c>
    </row>
    <row r="109" spans="2:13" ht="15">
      <c r="B109" s="4"/>
      <c r="C109">
        <v>103</v>
      </c>
      <c r="D109" s="3">
        <f t="shared" si="9"/>
        <v>174362.0129820733</v>
      </c>
      <c r="E109" s="3">
        <f t="shared" si="14"/>
        <v>5230.860389462198</v>
      </c>
      <c r="F109" s="3">
        <f t="shared" si="10"/>
        <v>179592.8733715355</v>
      </c>
      <c r="H109" s="4"/>
      <c r="I109">
        <v>103</v>
      </c>
      <c r="J109" s="3">
        <f t="shared" si="11"/>
        <v>54752.289418486296</v>
      </c>
      <c r="K109" s="3">
        <f t="shared" si="15"/>
        <v>1642.5686825545888</v>
      </c>
      <c r="L109" s="3">
        <f t="shared" si="12"/>
        <v>55573.57375976359</v>
      </c>
      <c r="M109" s="3">
        <f t="shared" si="13"/>
        <v>821.2843412772944</v>
      </c>
    </row>
    <row r="110" spans="2:13" ht="15">
      <c r="B110" s="4"/>
      <c r="C110">
        <v>104</v>
      </c>
      <c r="D110" s="3">
        <f t="shared" si="9"/>
        <v>179592.8733715355</v>
      </c>
      <c r="E110" s="3">
        <f t="shared" si="14"/>
        <v>5387.786201146065</v>
      </c>
      <c r="F110" s="3">
        <f t="shared" si="10"/>
        <v>184980.65957268156</v>
      </c>
      <c r="H110" s="4"/>
      <c r="I110">
        <v>104</v>
      </c>
      <c r="J110" s="3">
        <f t="shared" si="11"/>
        <v>55573.57375976359</v>
      </c>
      <c r="K110" s="3">
        <f t="shared" si="15"/>
        <v>1667.2072127929075</v>
      </c>
      <c r="L110" s="3">
        <f t="shared" si="12"/>
        <v>56407.17736616004</v>
      </c>
      <c r="M110" s="3">
        <f t="shared" si="13"/>
        <v>833.6036063964538</v>
      </c>
    </row>
    <row r="111" spans="2:13" ht="15">
      <c r="B111" s="4"/>
      <c r="C111">
        <v>105</v>
      </c>
      <c r="D111" s="3">
        <f t="shared" si="9"/>
        <v>184980.65957268156</v>
      </c>
      <c r="E111" s="3">
        <f t="shared" si="14"/>
        <v>5549.419787180446</v>
      </c>
      <c r="F111" s="3">
        <f t="shared" si="10"/>
        <v>190530.079359862</v>
      </c>
      <c r="H111" s="4"/>
      <c r="I111">
        <v>105</v>
      </c>
      <c r="J111" s="3">
        <f t="shared" si="11"/>
        <v>56407.17736616004</v>
      </c>
      <c r="K111" s="3">
        <f t="shared" si="15"/>
        <v>1692.215320984801</v>
      </c>
      <c r="L111" s="3">
        <f t="shared" si="12"/>
        <v>57253.28502665244</v>
      </c>
      <c r="M111" s="3">
        <f t="shared" si="13"/>
        <v>846.1076604924006</v>
      </c>
    </row>
    <row r="112" spans="2:13" ht="15">
      <c r="B112" s="4"/>
      <c r="C112">
        <v>106</v>
      </c>
      <c r="D112" s="3">
        <f t="shared" si="9"/>
        <v>190530.079359862</v>
      </c>
      <c r="E112" s="3">
        <f t="shared" si="14"/>
        <v>5715.902380795859</v>
      </c>
      <c r="F112" s="3">
        <f t="shared" si="10"/>
        <v>196245.98174065785</v>
      </c>
      <c r="H112" s="4"/>
      <c r="I112">
        <v>106</v>
      </c>
      <c r="J112" s="3">
        <f t="shared" si="11"/>
        <v>57253.28502665244</v>
      </c>
      <c r="K112" s="3">
        <f t="shared" si="15"/>
        <v>1717.598550799573</v>
      </c>
      <c r="L112" s="3">
        <f t="shared" si="12"/>
        <v>58112.08430205222</v>
      </c>
      <c r="M112" s="3">
        <f t="shared" si="13"/>
        <v>858.7992753997866</v>
      </c>
    </row>
    <row r="113" spans="2:13" ht="15">
      <c r="B113" s="4"/>
      <c r="C113">
        <v>107</v>
      </c>
      <c r="D113" s="3">
        <f t="shared" si="9"/>
        <v>196245.98174065785</v>
      </c>
      <c r="E113" s="3">
        <f t="shared" si="14"/>
        <v>5887.379452219735</v>
      </c>
      <c r="F113" s="3">
        <f t="shared" si="10"/>
        <v>202133.36119287758</v>
      </c>
      <c r="H113" s="4"/>
      <c r="I113">
        <v>107</v>
      </c>
      <c r="J113" s="3">
        <f t="shared" si="11"/>
        <v>58112.08430205222</v>
      </c>
      <c r="K113" s="3">
        <f t="shared" si="15"/>
        <v>1743.3625290615666</v>
      </c>
      <c r="L113" s="3">
        <f t="shared" si="12"/>
        <v>58983.76556658301</v>
      </c>
      <c r="M113" s="3">
        <f t="shared" si="13"/>
        <v>871.6812645307833</v>
      </c>
    </row>
    <row r="114" spans="2:13" ht="15">
      <c r="B114" s="4"/>
      <c r="C114">
        <v>108</v>
      </c>
      <c r="D114" s="3">
        <f t="shared" si="9"/>
        <v>202133.36119287758</v>
      </c>
      <c r="E114" s="3">
        <f t="shared" si="14"/>
        <v>6064.000835786327</v>
      </c>
      <c r="F114" s="3">
        <f t="shared" si="10"/>
        <v>208197.36202866392</v>
      </c>
      <c r="H114" s="4"/>
      <c r="I114">
        <v>108</v>
      </c>
      <c r="J114" s="3">
        <f t="shared" si="11"/>
        <v>58983.76556658301</v>
      </c>
      <c r="K114" s="3">
        <f t="shared" si="15"/>
        <v>1769.5129669974901</v>
      </c>
      <c r="L114" s="3">
        <f t="shared" si="12"/>
        <v>59868.52205008176</v>
      </c>
      <c r="M114" s="3">
        <f t="shared" si="13"/>
        <v>884.7564834987451</v>
      </c>
    </row>
    <row r="115" spans="2:13" ht="15">
      <c r="B115" s="4"/>
      <c r="C115">
        <v>109</v>
      </c>
      <c r="D115" s="3">
        <f t="shared" si="9"/>
        <v>208197.36202866392</v>
      </c>
      <c r="E115" s="3">
        <f t="shared" si="14"/>
        <v>6245.920860859917</v>
      </c>
      <c r="F115" s="3">
        <f t="shared" si="10"/>
        <v>214443.28288952383</v>
      </c>
      <c r="H115" s="4"/>
      <c r="I115">
        <v>109</v>
      </c>
      <c r="J115" s="3">
        <f t="shared" si="11"/>
        <v>59868.52205008176</v>
      </c>
      <c r="K115" s="3">
        <f t="shared" si="15"/>
        <v>1796.0556615024527</v>
      </c>
      <c r="L115" s="3">
        <f t="shared" si="12"/>
        <v>60766.54988083299</v>
      </c>
      <c r="M115" s="3">
        <f t="shared" si="13"/>
        <v>898.0278307512264</v>
      </c>
    </row>
    <row r="116" spans="2:13" ht="15">
      <c r="B116" s="4"/>
      <c r="C116">
        <v>110</v>
      </c>
      <c r="D116" s="3">
        <f t="shared" si="9"/>
        <v>214443.28288952383</v>
      </c>
      <c r="E116" s="3">
        <f t="shared" si="14"/>
        <v>6433.298486685715</v>
      </c>
      <c r="F116" s="3">
        <f t="shared" si="10"/>
        <v>220876.58137620956</v>
      </c>
      <c r="H116" s="4"/>
      <c r="I116">
        <v>110</v>
      </c>
      <c r="J116" s="3">
        <f t="shared" si="11"/>
        <v>60766.54988083299</v>
      </c>
      <c r="K116" s="3">
        <f t="shared" si="15"/>
        <v>1822.9964964249896</v>
      </c>
      <c r="L116" s="3">
        <f t="shared" si="12"/>
        <v>61678.04812904548</v>
      </c>
      <c r="M116" s="3">
        <f t="shared" si="13"/>
        <v>911.4982482124948</v>
      </c>
    </row>
    <row r="117" spans="2:13" ht="15">
      <c r="B117" s="4"/>
      <c r="C117">
        <v>111</v>
      </c>
      <c r="D117" s="3">
        <f t="shared" si="9"/>
        <v>220876.58137620956</v>
      </c>
      <c r="E117" s="3">
        <f t="shared" si="14"/>
        <v>6626.297441286287</v>
      </c>
      <c r="F117" s="3">
        <f t="shared" si="10"/>
        <v>227502.87881749586</v>
      </c>
      <c r="H117" s="4"/>
      <c r="I117">
        <v>111</v>
      </c>
      <c r="J117" s="3">
        <f t="shared" si="11"/>
        <v>61678.04812904548</v>
      </c>
      <c r="K117" s="3">
        <f t="shared" si="15"/>
        <v>1850.3414438713642</v>
      </c>
      <c r="L117" s="3">
        <f t="shared" si="12"/>
        <v>62603.21885098116</v>
      </c>
      <c r="M117" s="3">
        <f t="shared" si="13"/>
        <v>925.1707219356821</v>
      </c>
    </row>
    <row r="118" spans="2:13" ht="15">
      <c r="B118" s="4"/>
      <c r="C118">
        <v>112</v>
      </c>
      <c r="D118" s="3">
        <f t="shared" si="9"/>
        <v>227502.87881749586</v>
      </c>
      <c r="E118" s="3">
        <f t="shared" si="14"/>
        <v>6825.0863645248755</v>
      </c>
      <c r="F118" s="3">
        <f t="shared" si="10"/>
        <v>234327.96518202074</v>
      </c>
      <c r="H118" s="4"/>
      <c r="I118">
        <v>112</v>
      </c>
      <c r="J118" s="3">
        <f t="shared" si="11"/>
        <v>62603.21885098116</v>
      </c>
      <c r="K118" s="3">
        <f t="shared" si="15"/>
        <v>1878.0965655294347</v>
      </c>
      <c r="L118" s="3">
        <f t="shared" si="12"/>
        <v>63542.26713374588</v>
      </c>
      <c r="M118" s="3">
        <f t="shared" si="13"/>
        <v>939.0482827647173</v>
      </c>
    </row>
    <row r="119" spans="2:13" ht="15">
      <c r="B119" s="4"/>
      <c r="C119">
        <v>113</v>
      </c>
      <c r="D119" s="3">
        <f t="shared" si="9"/>
        <v>234327.96518202074</v>
      </c>
      <c r="E119" s="3">
        <f t="shared" si="14"/>
        <v>7029.838955460622</v>
      </c>
      <c r="F119" s="3">
        <f t="shared" si="10"/>
        <v>241357.80413748135</v>
      </c>
      <c r="H119" s="4"/>
      <c r="I119">
        <v>113</v>
      </c>
      <c r="J119" s="3">
        <f t="shared" si="11"/>
        <v>63542.26713374588</v>
      </c>
      <c r="K119" s="3">
        <f t="shared" si="15"/>
        <v>1906.2680140123764</v>
      </c>
      <c r="L119" s="3">
        <f t="shared" si="12"/>
        <v>64495.401140752074</v>
      </c>
      <c r="M119" s="3">
        <f t="shared" si="13"/>
        <v>953.1340070061882</v>
      </c>
    </row>
    <row r="120" spans="2:13" ht="15">
      <c r="B120" s="4"/>
      <c r="C120">
        <v>114</v>
      </c>
      <c r="D120" s="3">
        <f t="shared" si="9"/>
        <v>241357.80413748135</v>
      </c>
      <c r="E120" s="3">
        <f t="shared" si="14"/>
        <v>7240.73412412444</v>
      </c>
      <c r="F120" s="3">
        <f t="shared" si="10"/>
        <v>248598.53826160578</v>
      </c>
      <c r="H120" s="4"/>
      <c r="I120">
        <v>114</v>
      </c>
      <c r="J120" s="3">
        <f t="shared" si="11"/>
        <v>64495.401140752074</v>
      </c>
      <c r="K120" s="3">
        <f t="shared" si="15"/>
        <v>1934.8620342225622</v>
      </c>
      <c r="L120" s="3">
        <f t="shared" si="12"/>
        <v>65462.832157863355</v>
      </c>
      <c r="M120" s="3">
        <f t="shared" si="13"/>
        <v>967.4310171112811</v>
      </c>
    </row>
    <row r="121" spans="2:13" ht="15">
      <c r="B121" s="4"/>
      <c r="C121">
        <v>115</v>
      </c>
      <c r="D121" s="3">
        <f t="shared" si="9"/>
        <v>248598.53826160578</v>
      </c>
      <c r="E121" s="3">
        <f t="shared" si="14"/>
        <v>7457.956147848173</v>
      </c>
      <c r="F121" s="3">
        <f t="shared" si="10"/>
        <v>256056.49440945394</v>
      </c>
      <c r="H121" s="4"/>
      <c r="I121">
        <v>115</v>
      </c>
      <c r="J121" s="3">
        <f t="shared" si="11"/>
        <v>65462.832157863355</v>
      </c>
      <c r="K121" s="3">
        <f t="shared" si="15"/>
        <v>1963.8849647359007</v>
      </c>
      <c r="L121" s="3">
        <f t="shared" si="12"/>
        <v>66444.7746402313</v>
      </c>
      <c r="M121" s="3">
        <f t="shared" si="13"/>
        <v>981.9424823679503</v>
      </c>
    </row>
    <row r="122" spans="2:13" ht="15">
      <c r="B122" s="4"/>
      <c r="C122">
        <v>116</v>
      </c>
      <c r="D122" s="3">
        <f t="shared" si="9"/>
        <v>256056.49440945394</v>
      </c>
      <c r="E122" s="3">
        <f t="shared" si="14"/>
        <v>7681.694832283618</v>
      </c>
      <c r="F122" s="3">
        <f t="shared" si="10"/>
        <v>263738.18924173753</v>
      </c>
      <c r="H122" s="4"/>
      <c r="I122">
        <v>116</v>
      </c>
      <c r="J122" s="3">
        <f t="shared" si="11"/>
        <v>66444.7746402313</v>
      </c>
      <c r="K122" s="3">
        <f t="shared" si="15"/>
        <v>1993.3432392069392</v>
      </c>
      <c r="L122" s="3">
        <f t="shared" si="12"/>
        <v>67441.44625983477</v>
      </c>
      <c r="M122" s="3">
        <f t="shared" si="13"/>
        <v>996.6716196034696</v>
      </c>
    </row>
    <row r="123" spans="2:13" ht="15">
      <c r="B123" s="4"/>
      <c r="C123">
        <v>117</v>
      </c>
      <c r="D123" s="3">
        <f t="shared" si="9"/>
        <v>263738.18924173753</v>
      </c>
      <c r="E123" s="3">
        <f t="shared" si="14"/>
        <v>7912.145677252126</v>
      </c>
      <c r="F123" s="3">
        <f t="shared" si="10"/>
        <v>271650.3349189897</v>
      </c>
      <c r="H123" s="4"/>
      <c r="I123">
        <v>117</v>
      </c>
      <c r="J123" s="3">
        <f t="shared" si="11"/>
        <v>67441.44625983477</v>
      </c>
      <c r="K123" s="3">
        <f t="shared" si="15"/>
        <v>2023.2433877950432</v>
      </c>
      <c r="L123" s="3">
        <f t="shared" si="12"/>
        <v>68453.06795373229</v>
      </c>
      <c r="M123" s="3">
        <f t="shared" si="13"/>
        <v>1011.6216938975216</v>
      </c>
    </row>
    <row r="124" spans="2:13" ht="15">
      <c r="B124" s="4"/>
      <c r="C124">
        <v>118</v>
      </c>
      <c r="D124" s="3">
        <f t="shared" si="9"/>
        <v>271650.3349189897</v>
      </c>
      <c r="E124" s="3">
        <f t="shared" si="14"/>
        <v>8149.51004756969</v>
      </c>
      <c r="F124" s="3">
        <f t="shared" si="10"/>
        <v>279799.8449665594</v>
      </c>
      <c r="H124" s="4"/>
      <c r="I124">
        <v>118</v>
      </c>
      <c r="J124" s="3">
        <f t="shared" si="11"/>
        <v>68453.06795373229</v>
      </c>
      <c r="K124" s="3">
        <f t="shared" si="15"/>
        <v>2053.5920386119687</v>
      </c>
      <c r="L124" s="3">
        <f t="shared" si="12"/>
        <v>69479.86397303827</v>
      </c>
      <c r="M124" s="3">
        <f t="shared" si="13"/>
        <v>1026.7960193059844</v>
      </c>
    </row>
    <row r="125" spans="2:13" ht="15">
      <c r="B125" s="4"/>
      <c r="C125">
        <v>119</v>
      </c>
      <c r="D125" s="3">
        <f t="shared" si="9"/>
        <v>279799.8449665594</v>
      </c>
      <c r="E125" s="3">
        <f t="shared" si="14"/>
        <v>8393.995348996781</v>
      </c>
      <c r="F125" s="3">
        <f t="shared" si="10"/>
        <v>288193.84031555615</v>
      </c>
      <c r="H125" s="4"/>
      <c r="I125">
        <v>119</v>
      </c>
      <c r="J125" s="3">
        <f t="shared" si="11"/>
        <v>69479.86397303827</v>
      </c>
      <c r="K125" s="3">
        <f t="shared" si="15"/>
        <v>2084.395919191148</v>
      </c>
      <c r="L125" s="3">
        <f t="shared" si="12"/>
        <v>70522.06193263383</v>
      </c>
      <c r="M125" s="3">
        <f t="shared" si="13"/>
        <v>1042.197959595574</v>
      </c>
    </row>
    <row r="126" spans="2:13" ht="15">
      <c r="B126" s="4"/>
      <c r="C126">
        <v>120</v>
      </c>
      <c r="D126" s="3">
        <f t="shared" si="9"/>
        <v>288193.84031555615</v>
      </c>
      <c r="E126" s="3">
        <f t="shared" si="14"/>
        <v>8645.815209466684</v>
      </c>
      <c r="F126" s="3">
        <f t="shared" si="10"/>
        <v>296839.6555250228</v>
      </c>
      <c r="H126" s="4"/>
      <c r="I126">
        <v>120</v>
      </c>
      <c r="J126" s="3">
        <f t="shared" si="11"/>
        <v>70522.06193263383</v>
      </c>
      <c r="K126" s="3">
        <f t="shared" si="15"/>
        <v>2115.661857979015</v>
      </c>
      <c r="L126" s="3">
        <f t="shared" si="12"/>
        <v>71579.89286162333</v>
      </c>
      <c r="M126" s="3">
        <f t="shared" si="13"/>
        <v>1057.8309289895076</v>
      </c>
    </row>
    <row r="127" ht="15">
      <c r="M127" s="5">
        <f>SUM(M7:M126)</f>
        <v>53579.89286162336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4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37.140625" style="0" bestFit="1" customWidth="1"/>
    <col min="6" max="6" width="11.00390625" style="0" customWidth="1"/>
    <col min="7" max="7" width="11.57421875" style="0" customWidth="1"/>
    <col min="8" max="8" width="15.421875" style="0" bestFit="1" customWidth="1"/>
    <col min="9" max="9" width="14.421875" style="0" customWidth="1"/>
    <col min="10" max="11" width="10.8515625" style="0" customWidth="1"/>
    <col min="15" max="15" width="10.28125" style="13" bestFit="1" customWidth="1"/>
    <col min="16" max="16" width="7.00390625" style="13" bestFit="1" customWidth="1"/>
    <col min="17" max="17" width="15.421875" style="14" bestFit="1" customWidth="1"/>
    <col min="18" max="18" width="9.28125" style="13" bestFit="1" customWidth="1"/>
    <col min="19" max="19" width="11.7109375" style="0" customWidth="1"/>
    <col min="20" max="20" width="12.140625" style="0" bestFit="1" customWidth="1"/>
  </cols>
  <sheetData>
    <row r="1" ht="15">
      <c r="A1" s="19" t="s">
        <v>41</v>
      </c>
    </row>
    <row r="2" spans="1:6" ht="15">
      <c r="A2" s="11" t="s">
        <v>29</v>
      </c>
      <c r="B2" s="22">
        <v>1300</v>
      </c>
      <c r="C2" t="s">
        <v>42</v>
      </c>
      <c r="F2" s="11" t="s">
        <v>47</v>
      </c>
    </row>
    <row r="3" spans="1:9" ht="15">
      <c r="A3" s="11" t="s">
        <v>44</v>
      </c>
      <c r="B3" s="22">
        <v>200</v>
      </c>
      <c r="C3" t="s">
        <v>42</v>
      </c>
      <c r="F3" s="13" t="s">
        <v>28</v>
      </c>
      <c r="G3" s="13" t="s">
        <v>30</v>
      </c>
      <c r="H3" s="14" t="s">
        <v>31</v>
      </c>
      <c r="I3" s="13" t="s">
        <v>40</v>
      </c>
    </row>
    <row r="4" spans="1:20" ht="15">
      <c r="A4" s="11" t="s">
        <v>11</v>
      </c>
      <c r="B4" s="21">
        <v>0.02</v>
      </c>
      <c r="C4" s="1"/>
      <c r="D4" s="1"/>
      <c r="E4" s="25" t="s">
        <v>12</v>
      </c>
      <c r="F4" s="26">
        <f>O16</f>
        <v>3990.9499429149187</v>
      </c>
      <c r="G4" s="14">
        <f>S16</f>
        <v>625.3189354304295</v>
      </c>
      <c r="H4" s="14">
        <f>G4*($B$5/100)</f>
        <v>62.531893543042955</v>
      </c>
      <c r="I4" s="27">
        <f>F4*$B$12</f>
        <v>1237194.4823036247</v>
      </c>
      <c r="M4" s="11" t="s">
        <v>27</v>
      </c>
      <c r="N4" s="11" t="s">
        <v>2</v>
      </c>
      <c r="O4" s="15" t="s">
        <v>28</v>
      </c>
      <c r="P4" s="15" t="s">
        <v>30</v>
      </c>
      <c r="Q4" s="16" t="s">
        <v>31</v>
      </c>
      <c r="R4" s="15" t="s">
        <v>32</v>
      </c>
      <c r="S4" s="13" t="s">
        <v>33</v>
      </c>
      <c r="T4" s="17" t="s">
        <v>34</v>
      </c>
    </row>
    <row r="5" spans="1:18" ht="15">
      <c r="A5" s="11" t="s">
        <v>46</v>
      </c>
      <c r="B5" s="12">
        <v>10</v>
      </c>
      <c r="C5" s="12" t="s">
        <v>43</v>
      </c>
      <c r="D5" s="12"/>
      <c r="E5" s="25" t="s">
        <v>13</v>
      </c>
      <c r="F5" s="26">
        <f>O28</f>
        <v>7596.121985618092</v>
      </c>
      <c r="G5" s="14">
        <f>S28</f>
        <v>1411.183488302033</v>
      </c>
      <c r="H5" s="14">
        <f aca="true" t="shared" si="0" ref="H5:H18">G5*($B$5/100)</f>
        <v>141.1183488302033</v>
      </c>
      <c r="I5" s="27">
        <f aca="true" t="shared" si="1" ref="I5:I18">F5*$B$12</f>
        <v>2354797.8155416087</v>
      </c>
      <c r="M5" s="28">
        <v>1</v>
      </c>
      <c r="N5">
        <v>1</v>
      </c>
      <c r="O5" s="13">
        <f>B2</f>
        <v>1300</v>
      </c>
      <c r="P5" s="13">
        <f>O5*$B$4</f>
        <v>26</v>
      </c>
      <c r="Q5" s="14">
        <f>P5*($B$5/100)</f>
        <v>2.6</v>
      </c>
      <c r="R5" s="13">
        <f>O5+P5-Q5</f>
        <v>1323.4</v>
      </c>
    </row>
    <row r="6" spans="1:18" ht="15">
      <c r="A6" t="s">
        <v>35</v>
      </c>
      <c r="B6" s="18">
        <f>B3*12*7</f>
        <v>16800</v>
      </c>
      <c r="C6" s="12" t="s">
        <v>42</v>
      </c>
      <c r="E6" s="25" t="s">
        <v>14</v>
      </c>
      <c r="F6" s="26">
        <f>O40</f>
        <v>12061.922614776597</v>
      </c>
      <c r="G6" s="14">
        <f>S40</f>
        <v>2384.6500449815103</v>
      </c>
      <c r="H6" s="14">
        <f t="shared" si="0"/>
        <v>238.46500449815105</v>
      </c>
      <c r="I6" s="27">
        <f t="shared" si="1"/>
        <v>3739196.010580745</v>
      </c>
      <c r="M6" s="28"/>
      <c r="N6">
        <v>2</v>
      </c>
      <c r="O6" s="13">
        <f>R5+$B$3</f>
        <v>1523.4</v>
      </c>
      <c r="P6" s="13">
        <f>O6*$B$4</f>
        <v>30.468000000000004</v>
      </c>
      <c r="Q6" s="14">
        <f>P6*($B$5/100)</f>
        <v>3.0468000000000006</v>
      </c>
      <c r="R6" s="13">
        <f>O6+P6-Q6</f>
        <v>1550.8212</v>
      </c>
    </row>
    <row r="7" spans="1:18" ht="15">
      <c r="A7" t="s">
        <v>36</v>
      </c>
      <c r="B7" s="18">
        <f>B3*12*15</f>
        <v>36000</v>
      </c>
      <c r="C7" s="12" t="s">
        <v>42</v>
      </c>
      <c r="E7" s="25" t="s">
        <v>15</v>
      </c>
      <c r="F7" s="26">
        <f>O52</f>
        <v>17593.80154403815</v>
      </c>
      <c r="G7" s="14">
        <f>S52</f>
        <v>3590.503055542511</v>
      </c>
      <c r="H7" s="14">
        <f t="shared" si="0"/>
        <v>359.0503055542511</v>
      </c>
      <c r="I7" s="27">
        <f t="shared" si="1"/>
        <v>5454078.478651826</v>
      </c>
      <c r="M7" s="28"/>
      <c r="N7">
        <v>3</v>
      </c>
      <c r="O7" s="13">
        <f aca="true" t="shared" si="2" ref="O7:O28">R6+$B$3</f>
        <v>1750.8212</v>
      </c>
      <c r="P7" s="13">
        <f aca="true" t="shared" si="3" ref="P7:P70">O7*$B$4</f>
        <v>35.016424</v>
      </c>
      <c r="Q7" s="14">
        <f aca="true" t="shared" si="4" ref="Q7:Q70">P7*($B$5/100)</f>
        <v>3.5016424</v>
      </c>
      <c r="R7" s="13">
        <f aca="true" t="shared" si="5" ref="R7:R28">O7+P7-Q7</f>
        <v>1782.3359816</v>
      </c>
    </row>
    <row r="8" spans="1:18" ht="15">
      <c r="A8" t="s">
        <v>37</v>
      </c>
      <c r="B8" s="18">
        <f>SUM(H4:H10)</f>
        <v>2925.6898692389277</v>
      </c>
      <c r="C8" s="29" t="s">
        <v>42</v>
      </c>
      <c r="D8" s="20"/>
      <c r="E8" s="25" t="s">
        <v>16</v>
      </c>
      <c r="F8" s="26">
        <f>O64</f>
        <v>24446.253551904472</v>
      </c>
      <c r="G8" s="14">
        <f>S64</f>
        <v>5084.217937786583</v>
      </c>
      <c r="H8" s="14">
        <f t="shared" si="0"/>
        <v>508.42179377865835</v>
      </c>
      <c r="I8" s="27">
        <f t="shared" si="1"/>
        <v>7578338.6010903865</v>
      </c>
      <c r="M8" s="28"/>
      <c r="N8">
        <v>4</v>
      </c>
      <c r="O8" s="13">
        <f t="shared" si="2"/>
        <v>1982.3359816</v>
      </c>
      <c r="P8" s="13">
        <f t="shared" si="3"/>
        <v>39.646719632</v>
      </c>
      <c r="Q8" s="14">
        <f t="shared" si="4"/>
        <v>3.9646719632000003</v>
      </c>
      <c r="R8" s="13">
        <f t="shared" si="5"/>
        <v>2018.0180292687999</v>
      </c>
    </row>
    <row r="9" spans="1:18" ht="15">
      <c r="A9" t="s">
        <v>38</v>
      </c>
      <c r="B9" s="18">
        <f>SUM(H4:H18)</f>
        <v>28832.17871374685</v>
      </c>
      <c r="C9" s="12" t="s">
        <v>42</v>
      </c>
      <c r="E9" s="25" t="s">
        <v>17</v>
      </c>
      <c r="F9" s="26">
        <f>O76</f>
        <v>32934.52654568445</v>
      </c>
      <c r="G9" s="14">
        <f>S76</f>
        <v>6934.513230742239</v>
      </c>
      <c r="H9" s="14">
        <f t="shared" si="0"/>
        <v>693.451323074224</v>
      </c>
      <c r="I9" s="27">
        <f t="shared" si="1"/>
        <v>10209703.229162179</v>
      </c>
      <c r="M9" s="28"/>
      <c r="N9">
        <v>5</v>
      </c>
      <c r="O9" s="13">
        <f t="shared" si="2"/>
        <v>2218.0180292688</v>
      </c>
      <c r="P9" s="13">
        <f t="shared" si="3"/>
        <v>44.360360585376</v>
      </c>
      <c r="Q9" s="14">
        <f t="shared" si="4"/>
        <v>4.4360360585376</v>
      </c>
      <c r="R9" s="13">
        <f t="shared" si="5"/>
        <v>2257.9423537956386</v>
      </c>
    </row>
    <row r="10" spans="2:18" ht="15">
      <c r="B10" s="18"/>
      <c r="E10" s="25" t="s">
        <v>18</v>
      </c>
      <c r="F10" s="26">
        <f>O88</f>
        <v>43449.12458069778</v>
      </c>
      <c r="G10" s="14">
        <f>S88</f>
        <v>9226.511999603967</v>
      </c>
      <c r="H10" s="14">
        <f t="shared" si="0"/>
        <v>922.6511999603968</v>
      </c>
      <c r="I10" s="27">
        <f t="shared" si="1"/>
        <v>13469228.620016312</v>
      </c>
      <c r="J10" s="13"/>
      <c r="K10" s="13"/>
      <c r="M10" s="28"/>
      <c r="N10">
        <v>6</v>
      </c>
      <c r="O10" s="13">
        <f t="shared" si="2"/>
        <v>2457.9423537956386</v>
      </c>
      <c r="P10" s="13">
        <f t="shared" si="3"/>
        <v>49.158847075912774</v>
      </c>
      <c r="Q10" s="14">
        <f t="shared" si="4"/>
        <v>4.915884707591278</v>
      </c>
      <c r="R10" s="13">
        <f t="shared" si="5"/>
        <v>2502.18531616396</v>
      </c>
    </row>
    <row r="11" spans="2:18" ht="15">
      <c r="B11" s="18"/>
      <c r="C11" s="10"/>
      <c r="D11" s="20"/>
      <c r="E11" s="25" t="s">
        <v>19</v>
      </c>
      <c r="F11" s="26">
        <f>O100</f>
        <v>56473.7730479325</v>
      </c>
      <c r="G11" s="14">
        <f>S100</f>
        <v>12065.657932938824</v>
      </c>
      <c r="H11" s="14">
        <f t="shared" si="0"/>
        <v>1206.5657932938825</v>
      </c>
      <c r="I11" s="27">
        <f t="shared" si="1"/>
        <v>17506869.644859076</v>
      </c>
      <c r="M11" s="28"/>
      <c r="N11">
        <v>7</v>
      </c>
      <c r="O11" s="13">
        <f t="shared" si="2"/>
        <v>2702.18531616396</v>
      </c>
      <c r="P11" s="13">
        <f t="shared" si="3"/>
        <v>54.0437063232792</v>
      </c>
      <c r="Q11" s="14">
        <f t="shared" si="4"/>
        <v>5.404370632327921</v>
      </c>
      <c r="R11" s="13">
        <f t="shared" si="5"/>
        <v>2750.8246518549117</v>
      </c>
    </row>
    <row r="12" spans="1:18" ht="15">
      <c r="A12" t="s">
        <v>39</v>
      </c>
      <c r="B12">
        <v>310</v>
      </c>
      <c r="E12" s="25" t="s">
        <v>20</v>
      </c>
      <c r="F12" s="26">
        <f>O112</f>
        <v>72607.67252084988</v>
      </c>
      <c r="G12" s="14">
        <f>S112</f>
        <v>15582.566292699872</v>
      </c>
      <c r="H12" s="14">
        <f t="shared" si="0"/>
        <v>1558.2566292699873</v>
      </c>
      <c r="I12" s="27">
        <f t="shared" si="1"/>
        <v>22508378.481463462</v>
      </c>
      <c r="M12" s="28"/>
      <c r="N12">
        <v>8</v>
      </c>
      <c r="O12" s="13">
        <f t="shared" si="2"/>
        <v>2950.8246518549117</v>
      </c>
      <c r="P12" s="13">
        <f t="shared" si="3"/>
        <v>59.016493037098236</v>
      </c>
      <c r="Q12" s="14">
        <f t="shared" si="4"/>
        <v>5.901649303709824</v>
      </c>
      <c r="R12" s="13">
        <f t="shared" si="5"/>
        <v>3003.9394955883004</v>
      </c>
    </row>
    <row r="13" spans="5:18" ht="15">
      <c r="E13" s="25" t="s">
        <v>21</v>
      </c>
      <c r="F13" s="26">
        <f>O124</f>
        <v>92593.06505232824</v>
      </c>
      <c r="G13" s="14">
        <f>S124</f>
        <v>19939.032885605502</v>
      </c>
      <c r="H13" s="14">
        <f t="shared" si="0"/>
        <v>1993.9032885605502</v>
      </c>
      <c r="I13" s="27">
        <f t="shared" si="1"/>
        <v>28703850.166221753</v>
      </c>
      <c r="M13" s="28"/>
      <c r="N13">
        <v>9</v>
      </c>
      <c r="O13" s="13">
        <f t="shared" si="2"/>
        <v>3203.9394955883004</v>
      </c>
      <c r="P13" s="13">
        <f t="shared" si="3"/>
        <v>64.07878991176601</v>
      </c>
      <c r="Q13" s="14">
        <f t="shared" si="4"/>
        <v>6.407878991176601</v>
      </c>
      <c r="R13" s="13">
        <f t="shared" si="5"/>
        <v>3261.61040650889</v>
      </c>
    </row>
    <row r="14" spans="5:18" ht="15">
      <c r="E14" s="25" t="s">
        <v>22</v>
      </c>
      <c r="F14" s="26">
        <f>O136</f>
        <v>117349.38111266666</v>
      </c>
      <c r="G14" s="14">
        <f>S136</f>
        <v>25335.47749936059</v>
      </c>
      <c r="H14" s="14">
        <f t="shared" si="0"/>
        <v>2533.547749936059</v>
      </c>
      <c r="I14" s="27">
        <f t="shared" si="1"/>
        <v>36378308.14492666</v>
      </c>
      <c r="M14" s="28"/>
      <c r="N14">
        <v>10</v>
      </c>
      <c r="O14" s="13">
        <f t="shared" si="2"/>
        <v>3461.61040650889</v>
      </c>
      <c r="P14" s="13">
        <f t="shared" si="3"/>
        <v>69.2322081301778</v>
      </c>
      <c r="Q14" s="14">
        <f t="shared" si="4"/>
        <v>6.92322081301778</v>
      </c>
      <c r="R14" s="13">
        <f t="shared" si="5"/>
        <v>3523.9193938260496</v>
      </c>
    </row>
    <row r="15" spans="5:18" ht="15">
      <c r="E15" s="25" t="s">
        <v>23</v>
      </c>
      <c r="F15" s="26">
        <f>O148</f>
        <v>148015.5381027809</v>
      </c>
      <c r="G15" s="14">
        <f>S148</f>
        <v>32020.164239929185</v>
      </c>
      <c r="H15" s="14">
        <f t="shared" si="0"/>
        <v>3202.0164239929186</v>
      </c>
      <c r="I15" s="27">
        <f t="shared" si="1"/>
        <v>45884816.81186208</v>
      </c>
      <c r="M15" s="28"/>
      <c r="N15">
        <v>11</v>
      </c>
      <c r="O15" s="13">
        <f t="shared" si="2"/>
        <v>3723.9193938260496</v>
      </c>
      <c r="P15" s="13">
        <f t="shared" si="3"/>
        <v>74.478387876521</v>
      </c>
      <c r="Q15" s="14">
        <f t="shared" si="4"/>
        <v>7.4478387876521</v>
      </c>
      <c r="R15" s="13">
        <f t="shared" si="5"/>
        <v>3790.9499429149187</v>
      </c>
    </row>
    <row r="16" spans="5:20" ht="15">
      <c r="E16" s="25" t="s">
        <v>24</v>
      </c>
      <c r="F16" s="26">
        <f>O160</f>
        <v>186002.33639095371</v>
      </c>
      <c r="G16" s="14">
        <f>S160</f>
        <v>40300.6229526222</v>
      </c>
      <c r="H16" s="14">
        <f t="shared" si="0"/>
        <v>4030.0622952622202</v>
      </c>
      <c r="I16" s="27">
        <f t="shared" si="1"/>
        <v>57660724.28119565</v>
      </c>
      <c r="M16" s="28"/>
      <c r="N16">
        <v>12</v>
      </c>
      <c r="O16" s="13">
        <f t="shared" si="2"/>
        <v>3990.9499429149187</v>
      </c>
      <c r="P16" s="13">
        <f t="shared" si="3"/>
        <v>79.81899885829837</v>
      </c>
      <c r="Q16" s="14">
        <f t="shared" si="4"/>
        <v>7.981899885829837</v>
      </c>
      <c r="R16" s="13">
        <f t="shared" si="5"/>
        <v>4062.787041887387</v>
      </c>
      <c r="S16" s="13">
        <f>SUM(P5:P16)</f>
        <v>625.3189354304295</v>
      </c>
      <c r="T16" s="14">
        <f>SUM(Q5:Q16)</f>
        <v>62.53189354304295</v>
      </c>
    </row>
    <row r="17" spans="5:20" ht="15">
      <c r="E17" s="25" t="s">
        <v>25</v>
      </c>
      <c r="F17" s="26">
        <f>O172</f>
        <v>233057.36335933156</v>
      </c>
      <c r="G17" s="14">
        <f>S172</f>
        <v>50557.7971708985</v>
      </c>
      <c r="H17" s="14">
        <f t="shared" si="0"/>
        <v>5055.77971708985</v>
      </c>
      <c r="I17" s="27">
        <f t="shared" si="1"/>
        <v>72247782.64139278</v>
      </c>
      <c r="M17" s="28">
        <v>2</v>
      </c>
      <c r="N17">
        <v>13</v>
      </c>
      <c r="O17" s="13">
        <f t="shared" si="2"/>
        <v>4262.787041887387</v>
      </c>
      <c r="P17" s="13">
        <f t="shared" si="3"/>
        <v>85.25574083774775</v>
      </c>
      <c r="Q17" s="14">
        <f t="shared" si="4"/>
        <v>8.525574083774776</v>
      </c>
      <c r="R17" s="13">
        <f t="shared" si="5"/>
        <v>4339.51720864136</v>
      </c>
      <c r="S17" s="13"/>
      <c r="T17" s="14"/>
    </row>
    <row r="18" spans="5:20" ht="15">
      <c r="E18" s="25" t="s">
        <v>26</v>
      </c>
      <c r="F18" s="26">
        <f>O184</f>
        <v>291345.39137890126</v>
      </c>
      <c r="G18" s="14">
        <f>S184</f>
        <v>63263.56947102451</v>
      </c>
      <c r="H18" s="14">
        <f t="shared" si="0"/>
        <v>6326.356947102451</v>
      </c>
      <c r="I18" s="27">
        <f t="shared" si="1"/>
        <v>90317071.3274594</v>
      </c>
      <c r="M18" s="28"/>
      <c r="N18">
        <v>14</v>
      </c>
      <c r="O18" s="13">
        <f t="shared" si="2"/>
        <v>4539.51720864136</v>
      </c>
      <c r="P18" s="13">
        <f t="shared" si="3"/>
        <v>90.7903441728272</v>
      </c>
      <c r="Q18" s="14">
        <f t="shared" si="4"/>
        <v>9.07903441728272</v>
      </c>
      <c r="R18" s="13">
        <f t="shared" si="5"/>
        <v>4621.228518396905</v>
      </c>
      <c r="S18" s="13"/>
      <c r="T18" s="14"/>
    </row>
    <row r="19" spans="6:20" ht="15">
      <c r="F19" s="24" t="s">
        <v>42</v>
      </c>
      <c r="G19" s="23" t="s">
        <v>42</v>
      </c>
      <c r="H19" s="23" t="s">
        <v>42</v>
      </c>
      <c r="I19" s="24" t="s">
        <v>45</v>
      </c>
      <c r="M19" s="28"/>
      <c r="N19">
        <v>15</v>
      </c>
      <c r="O19" s="13">
        <f t="shared" si="2"/>
        <v>4821.228518396905</v>
      </c>
      <c r="P19" s="13">
        <f t="shared" si="3"/>
        <v>96.4245703679381</v>
      </c>
      <c r="Q19" s="14">
        <f t="shared" si="4"/>
        <v>9.642457036793811</v>
      </c>
      <c r="R19" s="13">
        <f t="shared" si="5"/>
        <v>4908.01063172805</v>
      </c>
      <c r="S19" s="13"/>
      <c r="T19" s="14"/>
    </row>
    <row r="20" spans="13:20" ht="15">
      <c r="M20" s="28"/>
      <c r="N20">
        <v>16</v>
      </c>
      <c r="O20" s="13">
        <f t="shared" si="2"/>
        <v>5108.01063172805</v>
      </c>
      <c r="P20" s="13">
        <f t="shared" si="3"/>
        <v>102.16021263456099</v>
      </c>
      <c r="Q20" s="14">
        <f t="shared" si="4"/>
        <v>10.2160212634561</v>
      </c>
      <c r="R20" s="13">
        <f t="shared" si="5"/>
        <v>5199.954823099154</v>
      </c>
      <c r="S20" s="13"/>
      <c r="T20" s="14"/>
    </row>
    <row r="21" spans="13:20" ht="15">
      <c r="M21" s="28"/>
      <c r="N21">
        <v>17</v>
      </c>
      <c r="O21" s="13">
        <f t="shared" si="2"/>
        <v>5399.954823099154</v>
      </c>
      <c r="P21" s="13">
        <f t="shared" si="3"/>
        <v>107.99909646198309</v>
      </c>
      <c r="Q21" s="14">
        <f t="shared" si="4"/>
        <v>10.799909646198309</v>
      </c>
      <c r="R21" s="13">
        <f t="shared" si="5"/>
        <v>5497.154009914939</v>
      </c>
      <c r="S21" s="13"/>
      <c r="T21" s="14"/>
    </row>
    <row r="22" spans="13:20" ht="15">
      <c r="M22" s="28"/>
      <c r="N22">
        <v>18</v>
      </c>
      <c r="O22" s="13">
        <f t="shared" si="2"/>
        <v>5697.154009914939</v>
      </c>
      <c r="P22" s="13">
        <f t="shared" si="3"/>
        <v>113.94308019829877</v>
      </c>
      <c r="Q22" s="14">
        <f t="shared" si="4"/>
        <v>11.394308019829879</v>
      </c>
      <c r="R22" s="13">
        <f t="shared" si="5"/>
        <v>5799.702782093408</v>
      </c>
      <c r="S22" s="13"/>
      <c r="T22" s="14"/>
    </row>
    <row r="23" spans="13:20" ht="15">
      <c r="M23" s="28"/>
      <c r="N23">
        <v>19</v>
      </c>
      <c r="O23" s="13">
        <f t="shared" si="2"/>
        <v>5999.702782093408</v>
      </c>
      <c r="P23" s="13">
        <f t="shared" si="3"/>
        <v>119.99405564186816</v>
      </c>
      <c r="Q23" s="14">
        <f t="shared" si="4"/>
        <v>11.999405564186816</v>
      </c>
      <c r="R23" s="13">
        <f t="shared" si="5"/>
        <v>6107.6974321710895</v>
      </c>
      <c r="S23" s="13"/>
      <c r="T23" s="14"/>
    </row>
    <row r="24" spans="13:20" ht="15">
      <c r="M24" s="28"/>
      <c r="N24">
        <v>20</v>
      </c>
      <c r="O24" s="13">
        <f t="shared" si="2"/>
        <v>6307.6974321710895</v>
      </c>
      <c r="P24" s="13">
        <f t="shared" si="3"/>
        <v>126.1539486434218</v>
      </c>
      <c r="Q24" s="14">
        <f t="shared" si="4"/>
        <v>12.61539486434218</v>
      </c>
      <c r="R24" s="13">
        <f t="shared" si="5"/>
        <v>6421.235985950169</v>
      </c>
      <c r="S24" s="13"/>
      <c r="T24" s="14"/>
    </row>
    <row r="25" spans="13:20" ht="15">
      <c r="M25" s="28"/>
      <c r="N25">
        <v>21</v>
      </c>
      <c r="O25" s="13">
        <f t="shared" si="2"/>
        <v>6621.235985950169</v>
      </c>
      <c r="P25" s="13">
        <f t="shared" si="3"/>
        <v>132.42471971900338</v>
      </c>
      <c r="Q25" s="14">
        <f t="shared" si="4"/>
        <v>13.242471971900338</v>
      </c>
      <c r="R25" s="13">
        <f t="shared" si="5"/>
        <v>6740.418233697273</v>
      </c>
      <c r="S25" s="13"/>
      <c r="T25" s="14"/>
    </row>
    <row r="26" spans="13:20" ht="15">
      <c r="M26" s="28"/>
      <c r="N26">
        <v>22</v>
      </c>
      <c r="O26" s="13">
        <f t="shared" si="2"/>
        <v>6940.418233697273</v>
      </c>
      <c r="P26" s="13">
        <f t="shared" si="3"/>
        <v>138.80836467394545</v>
      </c>
      <c r="Q26" s="14">
        <f t="shared" si="4"/>
        <v>13.880836467394545</v>
      </c>
      <c r="R26" s="13">
        <f t="shared" si="5"/>
        <v>7065.345761903824</v>
      </c>
      <c r="S26" s="13"/>
      <c r="T26" s="14"/>
    </row>
    <row r="27" spans="13:20" ht="15">
      <c r="M27" s="28"/>
      <c r="N27">
        <v>23</v>
      </c>
      <c r="O27" s="13">
        <f t="shared" si="2"/>
        <v>7265.345761903824</v>
      </c>
      <c r="P27" s="13">
        <f t="shared" si="3"/>
        <v>145.30691523807647</v>
      </c>
      <c r="Q27" s="14">
        <f t="shared" si="4"/>
        <v>14.530691523807647</v>
      </c>
      <c r="R27" s="13">
        <f t="shared" si="5"/>
        <v>7396.121985618092</v>
      </c>
      <c r="S27" s="13"/>
      <c r="T27" s="14"/>
    </row>
    <row r="28" spans="13:20" ht="15">
      <c r="M28" s="28"/>
      <c r="N28">
        <v>24</v>
      </c>
      <c r="O28" s="13">
        <f t="shared" si="2"/>
        <v>7596.121985618092</v>
      </c>
      <c r="P28" s="13">
        <f t="shared" si="3"/>
        <v>151.92243971236186</v>
      </c>
      <c r="Q28" s="14">
        <f t="shared" si="4"/>
        <v>15.192243971236188</v>
      </c>
      <c r="R28" s="13">
        <f t="shared" si="5"/>
        <v>7732.852181359218</v>
      </c>
      <c r="S28" s="13">
        <f>SUM(P17:P28)</f>
        <v>1411.183488302033</v>
      </c>
      <c r="T28" s="14">
        <f>SUM(Q17:Q28)</f>
        <v>141.1183488302033</v>
      </c>
    </row>
    <row r="29" spans="13:20" ht="15">
      <c r="M29" s="28">
        <v>3</v>
      </c>
      <c r="N29">
        <v>25</v>
      </c>
      <c r="O29" s="13">
        <f aca="true" t="shared" si="6" ref="O29:O88">R28+$B$3</f>
        <v>7932.852181359218</v>
      </c>
      <c r="P29" s="13">
        <f t="shared" si="3"/>
        <v>158.65704362718435</v>
      </c>
      <c r="Q29" s="14">
        <f t="shared" si="4"/>
        <v>15.865704362718436</v>
      </c>
      <c r="R29" s="13">
        <f aca="true" t="shared" si="7" ref="R29:R88">O29+P29-Q29</f>
        <v>8075.643520623684</v>
      </c>
      <c r="S29" s="13"/>
      <c r="T29" s="14"/>
    </row>
    <row r="30" spans="13:20" ht="15">
      <c r="M30" s="28"/>
      <c r="N30">
        <v>26</v>
      </c>
      <c r="O30" s="13">
        <f t="shared" si="6"/>
        <v>8275.643520623684</v>
      </c>
      <c r="P30" s="13">
        <f t="shared" si="3"/>
        <v>165.5128704124737</v>
      </c>
      <c r="Q30" s="14">
        <f t="shared" si="4"/>
        <v>16.55128704124737</v>
      </c>
      <c r="R30" s="13">
        <f t="shared" si="7"/>
        <v>8424.60510399491</v>
      </c>
      <c r="S30" s="13"/>
      <c r="T30" s="14"/>
    </row>
    <row r="31" spans="13:20" ht="15">
      <c r="M31" s="28"/>
      <c r="N31">
        <v>27</v>
      </c>
      <c r="O31" s="13">
        <f t="shared" si="6"/>
        <v>8624.60510399491</v>
      </c>
      <c r="P31" s="13">
        <f t="shared" si="3"/>
        <v>172.49210207989822</v>
      </c>
      <c r="Q31" s="14">
        <f t="shared" si="4"/>
        <v>17.249210207989822</v>
      </c>
      <c r="R31" s="13">
        <f t="shared" si="7"/>
        <v>8779.847995866818</v>
      </c>
      <c r="S31" s="13"/>
      <c r="T31" s="14"/>
    </row>
    <row r="32" spans="13:20" ht="15">
      <c r="M32" s="28"/>
      <c r="N32">
        <v>28</v>
      </c>
      <c r="O32" s="13">
        <f t="shared" si="6"/>
        <v>8979.847995866818</v>
      </c>
      <c r="P32" s="13">
        <f t="shared" si="3"/>
        <v>179.59695991733636</v>
      </c>
      <c r="Q32" s="14">
        <f t="shared" si="4"/>
        <v>17.959695991733636</v>
      </c>
      <c r="R32" s="13">
        <f t="shared" si="7"/>
        <v>9141.48525979242</v>
      </c>
      <c r="S32" s="13"/>
      <c r="T32" s="14"/>
    </row>
    <row r="33" spans="13:20" ht="15">
      <c r="M33" s="28"/>
      <c r="N33">
        <v>29</v>
      </c>
      <c r="O33" s="13">
        <f t="shared" si="6"/>
        <v>9341.48525979242</v>
      </c>
      <c r="P33" s="13">
        <f t="shared" si="3"/>
        <v>186.8297051958484</v>
      </c>
      <c r="Q33" s="14">
        <f t="shared" si="4"/>
        <v>18.68297051958484</v>
      </c>
      <c r="R33" s="13">
        <f t="shared" si="7"/>
        <v>9509.631994468684</v>
      </c>
      <c r="S33" s="13"/>
      <c r="T33" s="14"/>
    </row>
    <row r="34" spans="13:20" ht="15">
      <c r="M34" s="28"/>
      <c r="N34">
        <v>30</v>
      </c>
      <c r="O34" s="13">
        <f t="shared" si="6"/>
        <v>9709.631994468684</v>
      </c>
      <c r="P34" s="13">
        <f t="shared" si="3"/>
        <v>194.19263988937368</v>
      </c>
      <c r="Q34" s="14">
        <f t="shared" si="4"/>
        <v>19.41926398893737</v>
      </c>
      <c r="R34" s="13">
        <f t="shared" si="7"/>
        <v>9884.40537036912</v>
      </c>
      <c r="S34" s="13"/>
      <c r="T34" s="14"/>
    </row>
    <row r="35" spans="13:20" ht="15">
      <c r="M35" s="28"/>
      <c r="N35">
        <v>31</v>
      </c>
      <c r="O35" s="13">
        <f t="shared" si="6"/>
        <v>10084.40537036912</v>
      </c>
      <c r="P35" s="13">
        <f t="shared" si="3"/>
        <v>201.6881074073824</v>
      </c>
      <c r="Q35" s="14">
        <f t="shared" si="4"/>
        <v>20.16881074073824</v>
      </c>
      <c r="R35" s="13">
        <f t="shared" si="7"/>
        <v>10265.924667035764</v>
      </c>
      <c r="S35" s="13"/>
      <c r="T35" s="14"/>
    </row>
    <row r="36" spans="13:20" ht="15">
      <c r="M36" s="28"/>
      <c r="N36">
        <v>32</v>
      </c>
      <c r="O36" s="13">
        <f t="shared" si="6"/>
        <v>10465.924667035764</v>
      </c>
      <c r="P36" s="13">
        <f t="shared" si="3"/>
        <v>209.3184933407153</v>
      </c>
      <c r="Q36" s="14">
        <f t="shared" si="4"/>
        <v>20.93184933407153</v>
      </c>
      <c r="R36" s="13">
        <f t="shared" si="7"/>
        <v>10654.31131104241</v>
      </c>
      <c r="S36" s="13"/>
      <c r="T36" s="14"/>
    </row>
    <row r="37" spans="13:20" ht="15">
      <c r="M37" s="28"/>
      <c r="N37">
        <v>33</v>
      </c>
      <c r="O37" s="13">
        <f t="shared" si="6"/>
        <v>10854.31131104241</v>
      </c>
      <c r="P37" s="13">
        <f t="shared" si="3"/>
        <v>217.08622622084818</v>
      </c>
      <c r="Q37" s="14">
        <f t="shared" si="4"/>
        <v>21.708622622084818</v>
      </c>
      <c r="R37" s="13">
        <f t="shared" si="7"/>
        <v>11049.688914641172</v>
      </c>
      <c r="S37" s="13"/>
      <c r="T37" s="14"/>
    </row>
    <row r="38" spans="13:20" ht="15">
      <c r="M38" s="28"/>
      <c r="N38">
        <v>34</v>
      </c>
      <c r="O38" s="13">
        <f t="shared" si="6"/>
        <v>11249.688914641172</v>
      </c>
      <c r="P38" s="13">
        <f t="shared" si="3"/>
        <v>224.99377829282344</v>
      </c>
      <c r="Q38" s="14">
        <f t="shared" si="4"/>
        <v>22.499377829282345</v>
      </c>
      <c r="R38" s="13">
        <f t="shared" si="7"/>
        <v>11452.183315104712</v>
      </c>
      <c r="S38" s="13"/>
      <c r="T38" s="14"/>
    </row>
    <row r="39" spans="13:20" ht="15">
      <c r="M39" s="28"/>
      <c r="N39">
        <v>35</v>
      </c>
      <c r="O39" s="13">
        <f t="shared" si="6"/>
        <v>11652.183315104712</v>
      </c>
      <c r="P39" s="13">
        <f t="shared" si="3"/>
        <v>233.04366630209424</v>
      </c>
      <c r="Q39" s="14">
        <f t="shared" si="4"/>
        <v>23.304366630209426</v>
      </c>
      <c r="R39" s="13">
        <f t="shared" si="7"/>
        <v>11861.922614776597</v>
      </c>
      <c r="S39" s="13"/>
      <c r="T39" s="14"/>
    </row>
    <row r="40" spans="13:20" ht="15">
      <c r="M40" s="28"/>
      <c r="N40">
        <v>36</v>
      </c>
      <c r="O40" s="13">
        <f t="shared" si="6"/>
        <v>12061.922614776597</v>
      </c>
      <c r="P40" s="13">
        <f t="shared" si="3"/>
        <v>241.23845229553194</v>
      </c>
      <c r="Q40" s="14">
        <f t="shared" si="4"/>
        <v>24.123845229553197</v>
      </c>
      <c r="R40" s="13">
        <f t="shared" si="7"/>
        <v>12279.037221842576</v>
      </c>
      <c r="S40" s="13">
        <f>SUM(P29:P40)</f>
        <v>2384.6500449815103</v>
      </c>
      <c r="T40" s="14">
        <f>SUM(Q29:Q40)</f>
        <v>238.46500449815102</v>
      </c>
    </row>
    <row r="41" spans="13:20" ht="15">
      <c r="M41" s="28">
        <v>4</v>
      </c>
      <c r="N41">
        <v>37</v>
      </c>
      <c r="O41" s="13">
        <f t="shared" si="6"/>
        <v>12479.037221842576</v>
      </c>
      <c r="P41" s="13">
        <f t="shared" si="3"/>
        <v>249.58074443685155</v>
      </c>
      <c r="Q41" s="14">
        <f t="shared" si="4"/>
        <v>24.958074443685156</v>
      </c>
      <c r="R41" s="13">
        <f t="shared" si="7"/>
        <v>12703.659891835743</v>
      </c>
      <c r="S41" s="13"/>
      <c r="T41" s="14"/>
    </row>
    <row r="42" spans="13:20" ht="15">
      <c r="M42" s="28"/>
      <c r="N42">
        <v>38</v>
      </c>
      <c r="O42" s="13">
        <f t="shared" si="6"/>
        <v>12903.659891835743</v>
      </c>
      <c r="P42" s="13">
        <f t="shared" si="3"/>
        <v>258.0731978367149</v>
      </c>
      <c r="Q42" s="14">
        <f t="shared" si="4"/>
        <v>25.80731978367149</v>
      </c>
      <c r="R42" s="13">
        <f t="shared" si="7"/>
        <v>13135.925769888787</v>
      </c>
      <c r="S42" s="13"/>
      <c r="T42" s="14"/>
    </row>
    <row r="43" spans="13:20" ht="15">
      <c r="M43" s="28"/>
      <c r="N43">
        <v>39</v>
      </c>
      <c r="O43" s="13">
        <f t="shared" si="6"/>
        <v>13335.925769888787</v>
      </c>
      <c r="P43" s="13">
        <f t="shared" si="3"/>
        <v>266.7185153977757</v>
      </c>
      <c r="Q43" s="14">
        <f t="shared" si="4"/>
        <v>26.671851539777574</v>
      </c>
      <c r="R43" s="13">
        <f t="shared" si="7"/>
        <v>13575.972433746785</v>
      </c>
      <c r="S43" s="13"/>
      <c r="T43" s="14"/>
    </row>
    <row r="44" spans="13:20" ht="15">
      <c r="M44" s="28"/>
      <c r="N44">
        <v>40</v>
      </c>
      <c r="O44" s="13">
        <f t="shared" si="6"/>
        <v>13775.972433746785</v>
      </c>
      <c r="P44" s="13">
        <f t="shared" si="3"/>
        <v>275.5194486749357</v>
      </c>
      <c r="Q44" s="14">
        <f t="shared" si="4"/>
        <v>27.55194486749357</v>
      </c>
      <c r="R44" s="13">
        <f t="shared" si="7"/>
        <v>14023.939937554227</v>
      </c>
      <c r="S44" s="13"/>
      <c r="T44" s="14"/>
    </row>
    <row r="45" spans="13:20" ht="15">
      <c r="M45" s="28"/>
      <c r="N45">
        <v>41</v>
      </c>
      <c r="O45" s="13">
        <f t="shared" si="6"/>
        <v>14223.939937554227</v>
      </c>
      <c r="P45" s="13">
        <f t="shared" si="3"/>
        <v>284.4787987510845</v>
      </c>
      <c r="Q45" s="14">
        <f t="shared" si="4"/>
        <v>28.447879875108455</v>
      </c>
      <c r="R45" s="13">
        <f t="shared" si="7"/>
        <v>14479.970856430204</v>
      </c>
      <c r="S45" s="13"/>
      <c r="T45" s="14"/>
    </row>
    <row r="46" spans="13:20" ht="15">
      <c r="M46" s="28"/>
      <c r="N46">
        <v>42</v>
      </c>
      <c r="O46" s="13">
        <f t="shared" si="6"/>
        <v>14679.970856430204</v>
      </c>
      <c r="P46" s="13">
        <f t="shared" si="3"/>
        <v>293.5994171286041</v>
      </c>
      <c r="Q46" s="14">
        <f t="shared" si="4"/>
        <v>29.35994171286041</v>
      </c>
      <c r="R46" s="13">
        <f t="shared" si="7"/>
        <v>14944.210331845947</v>
      </c>
      <c r="S46" s="13"/>
      <c r="T46" s="14"/>
    </row>
    <row r="47" spans="13:20" ht="15">
      <c r="M47" s="28"/>
      <c r="N47">
        <v>43</v>
      </c>
      <c r="O47" s="13">
        <f t="shared" si="6"/>
        <v>15144.210331845947</v>
      </c>
      <c r="P47" s="13">
        <f t="shared" si="3"/>
        <v>302.8842066369189</v>
      </c>
      <c r="Q47" s="14">
        <f t="shared" si="4"/>
        <v>30.288420663691895</v>
      </c>
      <c r="R47" s="13">
        <f t="shared" si="7"/>
        <v>15416.806117819175</v>
      </c>
      <c r="S47" s="13"/>
      <c r="T47" s="14"/>
    </row>
    <row r="48" spans="13:20" ht="15">
      <c r="M48" s="28"/>
      <c r="N48">
        <v>44</v>
      </c>
      <c r="O48" s="13">
        <f t="shared" si="6"/>
        <v>15616.806117819175</v>
      </c>
      <c r="P48" s="13">
        <f t="shared" si="3"/>
        <v>312.3361223563835</v>
      </c>
      <c r="Q48" s="14">
        <f t="shared" si="4"/>
        <v>31.23361223563835</v>
      </c>
      <c r="R48" s="13">
        <f t="shared" si="7"/>
        <v>15897.90862793992</v>
      </c>
      <c r="S48" s="13"/>
      <c r="T48" s="14"/>
    </row>
    <row r="49" spans="13:20" ht="15">
      <c r="M49" s="28"/>
      <c r="N49">
        <v>45</v>
      </c>
      <c r="O49" s="13">
        <f t="shared" si="6"/>
        <v>16097.90862793992</v>
      </c>
      <c r="P49" s="13">
        <f t="shared" si="3"/>
        <v>321.9581725587984</v>
      </c>
      <c r="Q49" s="14">
        <f t="shared" si="4"/>
        <v>32.195817255879845</v>
      </c>
      <c r="R49" s="13">
        <f t="shared" si="7"/>
        <v>16387.67098324284</v>
      </c>
      <c r="S49" s="13"/>
      <c r="T49" s="14"/>
    </row>
    <row r="50" spans="13:20" ht="15">
      <c r="M50" s="28"/>
      <c r="N50">
        <v>46</v>
      </c>
      <c r="O50" s="13">
        <f t="shared" si="6"/>
        <v>16587.67098324284</v>
      </c>
      <c r="P50" s="13">
        <f t="shared" si="3"/>
        <v>331.7534196648568</v>
      </c>
      <c r="Q50" s="14">
        <f t="shared" si="4"/>
        <v>33.17534196648568</v>
      </c>
      <c r="R50" s="13">
        <f t="shared" si="7"/>
        <v>16886.24906094121</v>
      </c>
      <c r="S50" s="13"/>
      <c r="T50" s="14"/>
    </row>
    <row r="51" spans="13:20" ht="15">
      <c r="M51" s="28"/>
      <c r="N51">
        <v>47</v>
      </c>
      <c r="O51" s="13">
        <f t="shared" si="6"/>
        <v>17086.24906094121</v>
      </c>
      <c r="P51" s="13">
        <f t="shared" si="3"/>
        <v>341.7249812188242</v>
      </c>
      <c r="Q51" s="14">
        <f t="shared" si="4"/>
        <v>34.17249812188242</v>
      </c>
      <c r="R51" s="13">
        <f t="shared" si="7"/>
        <v>17393.80154403815</v>
      </c>
      <c r="S51" s="13"/>
      <c r="T51" s="14"/>
    </row>
    <row r="52" spans="13:20" ht="15">
      <c r="M52" s="28"/>
      <c r="N52">
        <v>48</v>
      </c>
      <c r="O52" s="13">
        <f t="shared" si="6"/>
        <v>17593.80154403815</v>
      </c>
      <c r="P52" s="13">
        <f t="shared" si="3"/>
        <v>351.876030880763</v>
      </c>
      <c r="Q52" s="14">
        <f t="shared" si="4"/>
        <v>35.1876030880763</v>
      </c>
      <c r="R52" s="13">
        <f t="shared" si="7"/>
        <v>17910.489971830833</v>
      </c>
      <c r="S52" s="13">
        <f>SUM(P41:P52)</f>
        <v>3590.503055542511</v>
      </c>
      <c r="T52" s="14">
        <f>SUM(Q41:Q52)</f>
        <v>359.05030555425117</v>
      </c>
    </row>
    <row r="53" spans="13:20" ht="15">
      <c r="M53" s="28">
        <v>5</v>
      </c>
      <c r="N53">
        <v>49</v>
      </c>
      <c r="O53" s="13">
        <f t="shared" si="6"/>
        <v>18110.489971830833</v>
      </c>
      <c r="P53" s="13">
        <f t="shared" si="3"/>
        <v>362.20979943661666</v>
      </c>
      <c r="Q53" s="14">
        <f t="shared" si="4"/>
        <v>36.22097994366167</v>
      </c>
      <c r="R53" s="13">
        <f t="shared" si="7"/>
        <v>18436.47879132379</v>
      </c>
      <c r="S53" s="13"/>
      <c r="T53" s="14"/>
    </row>
    <row r="54" spans="13:20" ht="15">
      <c r="M54" s="28"/>
      <c r="N54">
        <v>50</v>
      </c>
      <c r="O54" s="13">
        <f t="shared" si="6"/>
        <v>18636.47879132379</v>
      </c>
      <c r="P54" s="13">
        <f t="shared" si="3"/>
        <v>372.7295758264758</v>
      </c>
      <c r="Q54" s="14">
        <f t="shared" si="4"/>
        <v>37.272957582647585</v>
      </c>
      <c r="R54" s="13">
        <f t="shared" si="7"/>
        <v>18971.935409567617</v>
      </c>
      <c r="S54" s="13"/>
      <c r="T54" s="14"/>
    </row>
    <row r="55" spans="13:20" ht="15">
      <c r="M55" s="28"/>
      <c r="N55">
        <v>51</v>
      </c>
      <c r="O55" s="13">
        <f t="shared" si="6"/>
        <v>19171.935409567617</v>
      </c>
      <c r="P55" s="13">
        <f t="shared" si="3"/>
        <v>383.43870819135236</v>
      </c>
      <c r="Q55" s="14">
        <f t="shared" si="4"/>
        <v>38.34387081913524</v>
      </c>
      <c r="R55" s="13">
        <f t="shared" si="7"/>
        <v>19517.030246939834</v>
      </c>
      <c r="S55" s="13"/>
      <c r="T55" s="14"/>
    </row>
    <row r="56" spans="13:20" ht="15">
      <c r="M56" s="28"/>
      <c r="N56">
        <v>52</v>
      </c>
      <c r="O56" s="13">
        <f t="shared" si="6"/>
        <v>19717.030246939834</v>
      </c>
      <c r="P56" s="13">
        <f t="shared" si="3"/>
        <v>394.3406049387967</v>
      </c>
      <c r="Q56" s="14">
        <f t="shared" si="4"/>
        <v>39.43406049387967</v>
      </c>
      <c r="R56" s="13">
        <f t="shared" si="7"/>
        <v>20071.93679138475</v>
      </c>
      <c r="S56" s="13"/>
      <c r="T56" s="14"/>
    </row>
    <row r="57" spans="13:20" ht="15">
      <c r="M57" s="28"/>
      <c r="N57">
        <v>53</v>
      </c>
      <c r="O57" s="13">
        <f t="shared" si="6"/>
        <v>20271.93679138475</v>
      </c>
      <c r="P57" s="13">
        <f t="shared" si="3"/>
        <v>405.438735827695</v>
      </c>
      <c r="Q57" s="14">
        <f t="shared" si="4"/>
        <v>40.5438735827695</v>
      </c>
      <c r="R57" s="13">
        <f t="shared" si="7"/>
        <v>20636.831653629673</v>
      </c>
      <c r="S57" s="13"/>
      <c r="T57" s="14"/>
    </row>
    <row r="58" spans="13:20" ht="15">
      <c r="M58" s="28"/>
      <c r="N58">
        <v>54</v>
      </c>
      <c r="O58" s="13">
        <f t="shared" si="6"/>
        <v>20836.831653629673</v>
      </c>
      <c r="P58" s="13">
        <f t="shared" si="3"/>
        <v>416.73663307259346</v>
      </c>
      <c r="Q58" s="14">
        <f t="shared" si="4"/>
        <v>41.673663307259346</v>
      </c>
      <c r="R58" s="13">
        <f t="shared" si="7"/>
        <v>21211.89462339501</v>
      </c>
      <c r="S58" s="13"/>
      <c r="T58" s="14"/>
    </row>
    <row r="59" spans="13:20" ht="15">
      <c r="M59" s="28"/>
      <c r="N59">
        <v>55</v>
      </c>
      <c r="O59" s="13">
        <f t="shared" si="6"/>
        <v>21411.89462339501</v>
      </c>
      <c r="P59" s="13">
        <f t="shared" si="3"/>
        <v>428.23789246790017</v>
      </c>
      <c r="Q59" s="14">
        <f t="shared" si="4"/>
        <v>42.82378924679002</v>
      </c>
      <c r="R59" s="13">
        <f t="shared" si="7"/>
        <v>21797.308726616116</v>
      </c>
      <c r="S59" s="13"/>
      <c r="T59" s="14"/>
    </row>
    <row r="60" spans="13:20" ht="15">
      <c r="M60" s="28"/>
      <c r="N60">
        <v>56</v>
      </c>
      <c r="O60" s="13">
        <f t="shared" si="6"/>
        <v>21997.308726616116</v>
      </c>
      <c r="P60" s="13">
        <f t="shared" si="3"/>
        <v>439.94617453232235</v>
      </c>
      <c r="Q60" s="14">
        <f t="shared" si="4"/>
        <v>43.99461745323224</v>
      </c>
      <c r="R60" s="13">
        <f t="shared" si="7"/>
        <v>22393.260283695206</v>
      </c>
      <c r="S60" s="13"/>
      <c r="T60" s="14"/>
    </row>
    <row r="61" spans="13:20" ht="15">
      <c r="M61" s="28"/>
      <c r="N61">
        <v>57</v>
      </c>
      <c r="O61" s="13">
        <f t="shared" si="6"/>
        <v>22593.260283695206</v>
      </c>
      <c r="P61" s="13">
        <f t="shared" si="3"/>
        <v>451.86520567390414</v>
      </c>
      <c r="Q61" s="14">
        <f t="shared" si="4"/>
        <v>45.18652056739042</v>
      </c>
      <c r="R61" s="13">
        <f t="shared" si="7"/>
        <v>22999.93896880172</v>
      </c>
      <c r="S61" s="13"/>
      <c r="T61" s="14"/>
    </row>
    <row r="62" spans="13:20" ht="15">
      <c r="M62" s="28"/>
      <c r="N62">
        <v>58</v>
      </c>
      <c r="O62" s="13">
        <f t="shared" si="6"/>
        <v>23199.93896880172</v>
      </c>
      <c r="P62" s="13">
        <f t="shared" si="3"/>
        <v>463.99877937603446</v>
      </c>
      <c r="Q62" s="14">
        <f t="shared" si="4"/>
        <v>46.39987793760345</v>
      </c>
      <c r="R62" s="13">
        <f t="shared" si="7"/>
        <v>23617.53787024015</v>
      </c>
      <c r="S62" s="13"/>
      <c r="T62" s="14"/>
    </row>
    <row r="63" spans="13:20" ht="15">
      <c r="M63" s="28"/>
      <c r="N63">
        <v>59</v>
      </c>
      <c r="O63" s="13">
        <f t="shared" si="6"/>
        <v>23817.53787024015</v>
      </c>
      <c r="P63" s="13">
        <f t="shared" si="3"/>
        <v>476.350757404803</v>
      </c>
      <c r="Q63" s="14">
        <f t="shared" si="4"/>
        <v>47.6350757404803</v>
      </c>
      <c r="R63" s="13">
        <f t="shared" si="7"/>
        <v>24246.253551904472</v>
      </c>
      <c r="S63" s="13"/>
      <c r="T63" s="14"/>
    </row>
    <row r="64" spans="13:20" ht="15">
      <c r="M64" s="28"/>
      <c r="N64">
        <v>60</v>
      </c>
      <c r="O64" s="13">
        <f t="shared" si="6"/>
        <v>24446.253551904472</v>
      </c>
      <c r="P64" s="13">
        <f t="shared" si="3"/>
        <v>488.92507103808947</v>
      </c>
      <c r="Q64" s="14">
        <f t="shared" si="4"/>
        <v>48.89250710380895</v>
      </c>
      <c r="R64" s="13">
        <f t="shared" si="7"/>
        <v>24886.286115838753</v>
      </c>
      <c r="S64" s="13">
        <f aca="true" t="shared" si="8" ref="S64:S80">SUM(P53:P64)</f>
        <v>5084.217937786583</v>
      </c>
      <c r="T64" s="14">
        <f aca="true" t="shared" si="9" ref="T64:T80">SUM(Q53:Q64)</f>
        <v>508.42179377865835</v>
      </c>
    </row>
    <row r="65" spans="13:20" ht="15">
      <c r="M65" s="28">
        <v>6</v>
      </c>
      <c r="N65">
        <v>61</v>
      </c>
      <c r="O65" s="13">
        <f t="shared" si="6"/>
        <v>25086.286115838753</v>
      </c>
      <c r="P65" s="13">
        <f t="shared" si="3"/>
        <v>501.7257223167751</v>
      </c>
      <c r="Q65" s="14">
        <f t="shared" si="4"/>
        <v>50.17257223167751</v>
      </c>
      <c r="R65" s="13">
        <f t="shared" si="7"/>
        <v>25537.839265923853</v>
      </c>
      <c r="S65" s="13">
        <f t="shared" si="8"/>
        <v>5223.733860666742</v>
      </c>
      <c r="T65" s="14">
        <f t="shared" si="9"/>
        <v>522.3733860666742</v>
      </c>
    </row>
    <row r="66" spans="13:20" ht="15">
      <c r="M66" s="28"/>
      <c r="N66">
        <v>62</v>
      </c>
      <c r="O66" s="13">
        <f t="shared" si="6"/>
        <v>25737.839265923853</v>
      </c>
      <c r="P66" s="13">
        <f t="shared" si="3"/>
        <v>514.7567853184771</v>
      </c>
      <c r="Q66" s="14">
        <f t="shared" si="4"/>
        <v>51.47567853184771</v>
      </c>
      <c r="R66" s="13">
        <f t="shared" si="7"/>
        <v>26201.120372710484</v>
      </c>
      <c r="S66" s="13">
        <f t="shared" si="8"/>
        <v>5365.761070158745</v>
      </c>
      <c r="T66" s="14">
        <f t="shared" si="9"/>
        <v>536.5761070158743</v>
      </c>
    </row>
    <row r="67" spans="13:20" ht="15">
      <c r="M67" s="28"/>
      <c r="N67">
        <v>63</v>
      </c>
      <c r="O67" s="13">
        <f t="shared" si="6"/>
        <v>26401.120372710484</v>
      </c>
      <c r="P67" s="13">
        <f t="shared" si="3"/>
        <v>528.0224074542097</v>
      </c>
      <c r="Q67" s="14">
        <f t="shared" si="4"/>
        <v>52.80224074542097</v>
      </c>
      <c r="R67" s="13">
        <f t="shared" si="7"/>
        <v>26876.34053941927</v>
      </c>
      <c r="S67" s="13">
        <f t="shared" si="8"/>
        <v>5510.3447694216</v>
      </c>
      <c r="T67" s="14">
        <f t="shared" si="9"/>
        <v>551.0344769421602</v>
      </c>
    </row>
    <row r="68" spans="13:20" ht="15">
      <c r="M68" s="28"/>
      <c r="N68">
        <v>64</v>
      </c>
      <c r="O68" s="13">
        <f t="shared" si="6"/>
        <v>27076.34053941927</v>
      </c>
      <c r="P68" s="13">
        <f t="shared" si="3"/>
        <v>541.5268107883854</v>
      </c>
      <c r="Q68" s="14">
        <f t="shared" si="4"/>
        <v>54.15268107883855</v>
      </c>
      <c r="R68" s="13">
        <f t="shared" si="7"/>
        <v>27563.714669128818</v>
      </c>
      <c r="S68" s="13">
        <f t="shared" si="8"/>
        <v>5657.530975271189</v>
      </c>
      <c r="T68" s="14">
        <f t="shared" si="9"/>
        <v>565.7530975271189</v>
      </c>
    </row>
    <row r="69" spans="13:20" ht="15">
      <c r="M69" s="28"/>
      <c r="N69">
        <v>65</v>
      </c>
      <c r="O69" s="13">
        <f t="shared" si="6"/>
        <v>27763.714669128818</v>
      </c>
      <c r="P69" s="13">
        <f t="shared" si="3"/>
        <v>555.2742933825764</v>
      </c>
      <c r="Q69" s="14">
        <f t="shared" si="4"/>
        <v>55.52742933825764</v>
      </c>
      <c r="R69" s="13">
        <f t="shared" si="7"/>
        <v>28263.461533173137</v>
      </c>
      <c r="S69" s="13">
        <f t="shared" si="8"/>
        <v>5807.366532826071</v>
      </c>
      <c r="T69" s="14">
        <f t="shared" si="9"/>
        <v>580.7366532826071</v>
      </c>
    </row>
    <row r="70" spans="13:20" ht="15">
      <c r="M70" s="28"/>
      <c r="N70">
        <v>66</v>
      </c>
      <c r="O70" s="13">
        <f t="shared" si="6"/>
        <v>28463.461533173137</v>
      </c>
      <c r="P70" s="13">
        <f t="shared" si="3"/>
        <v>569.2692306634627</v>
      </c>
      <c r="Q70" s="14">
        <f t="shared" si="4"/>
        <v>56.926923066346276</v>
      </c>
      <c r="R70" s="13">
        <f t="shared" si="7"/>
        <v>28975.803840770255</v>
      </c>
      <c r="S70" s="13">
        <f t="shared" si="8"/>
        <v>5959.89913041694</v>
      </c>
      <c r="T70" s="14">
        <f t="shared" si="9"/>
        <v>595.9899130416941</v>
      </c>
    </row>
    <row r="71" spans="13:20" ht="15">
      <c r="M71" s="28"/>
      <c r="N71">
        <v>67</v>
      </c>
      <c r="O71" s="13">
        <f t="shared" si="6"/>
        <v>29175.803840770255</v>
      </c>
      <c r="P71" s="13">
        <f aca="true" t="shared" si="10" ref="P71:P134">O71*$B$4</f>
        <v>583.5160768154051</v>
      </c>
      <c r="Q71" s="14">
        <f aca="true" t="shared" si="11" ref="Q71:Q134">P71*($B$5/100)</f>
        <v>58.351607681540514</v>
      </c>
      <c r="R71" s="13">
        <f t="shared" si="7"/>
        <v>29700.96830990412</v>
      </c>
      <c r="S71" s="13">
        <f t="shared" si="8"/>
        <v>6115.177314764445</v>
      </c>
      <c r="T71" s="14">
        <f t="shared" si="9"/>
        <v>611.5177314764446</v>
      </c>
    </row>
    <row r="72" spans="13:20" ht="15">
      <c r="M72" s="28"/>
      <c r="N72">
        <v>68</v>
      </c>
      <c r="O72" s="13">
        <f t="shared" si="6"/>
        <v>29900.96830990412</v>
      </c>
      <c r="P72" s="13">
        <f t="shared" si="10"/>
        <v>598.0193661980825</v>
      </c>
      <c r="Q72" s="14">
        <f t="shared" si="11"/>
        <v>59.80193661980825</v>
      </c>
      <c r="R72" s="13">
        <f t="shared" si="7"/>
        <v>30439.185739482393</v>
      </c>
      <c r="S72" s="13">
        <f t="shared" si="8"/>
        <v>6273.250506430206</v>
      </c>
      <c r="T72" s="14">
        <f t="shared" si="9"/>
        <v>627.3250506430205</v>
      </c>
    </row>
    <row r="73" spans="13:20" ht="15">
      <c r="M73" s="28"/>
      <c r="N73">
        <v>69</v>
      </c>
      <c r="O73" s="13">
        <f t="shared" si="6"/>
        <v>30639.185739482393</v>
      </c>
      <c r="P73" s="13">
        <f t="shared" si="10"/>
        <v>612.7837147896479</v>
      </c>
      <c r="Q73" s="14">
        <f t="shared" si="11"/>
        <v>61.27837147896479</v>
      </c>
      <c r="R73" s="13">
        <f t="shared" si="7"/>
        <v>31190.691082793073</v>
      </c>
      <c r="S73" s="13">
        <f t="shared" si="8"/>
        <v>6434.169015545949</v>
      </c>
      <c r="T73" s="14">
        <f t="shared" si="9"/>
        <v>643.4169015545949</v>
      </c>
    </row>
    <row r="74" spans="13:20" ht="15">
      <c r="M74" s="28"/>
      <c r="N74">
        <v>70</v>
      </c>
      <c r="O74" s="13">
        <f t="shared" si="6"/>
        <v>31390.691082793073</v>
      </c>
      <c r="P74" s="13">
        <f t="shared" si="10"/>
        <v>627.8138216558615</v>
      </c>
      <c r="Q74" s="14">
        <f t="shared" si="11"/>
        <v>62.78138216558615</v>
      </c>
      <c r="R74" s="13">
        <f t="shared" si="7"/>
        <v>31955.723522283348</v>
      </c>
      <c r="S74" s="13">
        <f t="shared" si="8"/>
        <v>6597.984057825777</v>
      </c>
      <c r="T74" s="14">
        <f t="shared" si="9"/>
        <v>659.7984057825776</v>
      </c>
    </row>
    <row r="75" spans="13:20" ht="15">
      <c r="M75" s="28"/>
      <c r="N75">
        <v>71</v>
      </c>
      <c r="O75" s="13">
        <f t="shared" si="6"/>
        <v>32155.723522283348</v>
      </c>
      <c r="P75" s="13">
        <f t="shared" si="10"/>
        <v>643.1144704456669</v>
      </c>
      <c r="Q75" s="14">
        <f t="shared" si="11"/>
        <v>64.31144704456669</v>
      </c>
      <c r="R75" s="13">
        <f t="shared" si="7"/>
        <v>32734.52654568445</v>
      </c>
      <c r="S75" s="13">
        <f t="shared" si="8"/>
        <v>6764.747770866641</v>
      </c>
      <c r="T75" s="14">
        <f t="shared" si="9"/>
        <v>676.474777086664</v>
      </c>
    </row>
    <row r="76" spans="13:20" ht="15">
      <c r="M76" s="28"/>
      <c r="N76">
        <v>72</v>
      </c>
      <c r="O76" s="13">
        <f t="shared" si="6"/>
        <v>32934.52654568445</v>
      </c>
      <c r="P76" s="13">
        <f t="shared" si="10"/>
        <v>658.690530913689</v>
      </c>
      <c r="Q76" s="14">
        <f t="shared" si="11"/>
        <v>65.86905309136891</v>
      </c>
      <c r="R76" s="13">
        <f t="shared" si="7"/>
        <v>33527.34802350677</v>
      </c>
      <c r="S76" s="13">
        <f t="shared" si="8"/>
        <v>6934.513230742239</v>
      </c>
      <c r="T76" s="14">
        <f t="shared" si="9"/>
        <v>693.451323074224</v>
      </c>
    </row>
    <row r="77" spans="13:20" ht="15">
      <c r="M77" s="28">
        <v>7</v>
      </c>
      <c r="N77">
        <v>73</v>
      </c>
      <c r="O77" s="13">
        <f t="shared" si="6"/>
        <v>33727.34802350677</v>
      </c>
      <c r="P77" s="13">
        <f t="shared" si="10"/>
        <v>674.5469604701354</v>
      </c>
      <c r="Q77" s="14">
        <f t="shared" si="11"/>
        <v>67.45469604701354</v>
      </c>
      <c r="R77" s="13">
        <f t="shared" si="7"/>
        <v>34334.440287929894</v>
      </c>
      <c r="S77" s="13">
        <f t="shared" si="8"/>
        <v>7107.3344688956</v>
      </c>
      <c r="T77" s="14">
        <f t="shared" si="9"/>
        <v>710.7334468895599</v>
      </c>
    </row>
    <row r="78" spans="13:20" ht="15">
      <c r="M78" s="28"/>
      <c r="N78">
        <v>74</v>
      </c>
      <c r="O78" s="13">
        <f t="shared" si="6"/>
        <v>34534.440287929894</v>
      </c>
      <c r="P78" s="13">
        <f t="shared" si="10"/>
        <v>690.6888057585979</v>
      </c>
      <c r="Q78" s="14">
        <f t="shared" si="11"/>
        <v>69.0688805758598</v>
      </c>
      <c r="R78" s="13">
        <f t="shared" si="7"/>
        <v>35156.06021311263</v>
      </c>
      <c r="S78" s="13">
        <f t="shared" si="8"/>
        <v>7283.266489335721</v>
      </c>
      <c r="T78" s="14">
        <f t="shared" si="9"/>
        <v>728.326648933572</v>
      </c>
    </row>
    <row r="79" spans="13:20" ht="15">
      <c r="M79" s="28"/>
      <c r="N79">
        <v>75</v>
      </c>
      <c r="O79" s="13">
        <f t="shared" si="6"/>
        <v>35356.06021311263</v>
      </c>
      <c r="P79" s="13">
        <f t="shared" si="10"/>
        <v>707.1212042622526</v>
      </c>
      <c r="Q79" s="14">
        <f t="shared" si="11"/>
        <v>70.71212042622527</v>
      </c>
      <c r="R79" s="13">
        <f t="shared" si="7"/>
        <v>35992.46929694866</v>
      </c>
      <c r="S79" s="13">
        <f t="shared" si="8"/>
        <v>7462.365286143765</v>
      </c>
      <c r="T79" s="14">
        <f t="shared" si="9"/>
        <v>746.2365286143763</v>
      </c>
    </row>
    <row r="80" spans="13:20" ht="15">
      <c r="M80" s="28"/>
      <c r="N80">
        <v>76</v>
      </c>
      <c r="O80" s="13">
        <f t="shared" si="6"/>
        <v>36192.46929694866</v>
      </c>
      <c r="P80" s="13">
        <f t="shared" si="10"/>
        <v>723.8493859389731</v>
      </c>
      <c r="Q80" s="14">
        <f t="shared" si="11"/>
        <v>72.38493859389732</v>
      </c>
      <c r="R80" s="13">
        <f t="shared" si="7"/>
        <v>36843.93374429373</v>
      </c>
      <c r="S80" s="13">
        <f t="shared" si="8"/>
        <v>7644.687861294352</v>
      </c>
      <c r="T80" s="14">
        <f t="shared" si="9"/>
        <v>764.4687861294352</v>
      </c>
    </row>
    <row r="81" spans="13:20" ht="15">
      <c r="M81" s="28"/>
      <c r="N81">
        <v>77</v>
      </c>
      <c r="O81" s="13">
        <f t="shared" si="6"/>
        <v>37043.93374429373</v>
      </c>
      <c r="P81" s="13">
        <f t="shared" si="10"/>
        <v>740.8786748858746</v>
      </c>
      <c r="Q81" s="14">
        <f t="shared" si="11"/>
        <v>74.08786748858746</v>
      </c>
      <c r="R81" s="13">
        <f t="shared" si="7"/>
        <v>37710.72455169102</v>
      </c>
      <c r="S81" s="13">
        <f aca="true" t="shared" si="12" ref="S81:S144">SUM(P70:P81)</f>
        <v>7830.292242797649</v>
      </c>
      <c r="T81" s="14">
        <f aca="true" t="shared" si="13" ref="T81:T144">SUM(Q70:Q81)</f>
        <v>783.029224279765</v>
      </c>
    </row>
    <row r="82" spans="13:20" ht="15">
      <c r="M82" s="28"/>
      <c r="N82">
        <v>78</v>
      </c>
      <c r="O82" s="13">
        <f t="shared" si="6"/>
        <v>37910.72455169102</v>
      </c>
      <c r="P82" s="13">
        <f t="shared" si="10"/>
        <v>758.2144910338204</v>
      </c>
      <c r="Q82" s="14">
        <f t="shared" si="11"/>
        <v>75.82144910338205</v>
      </c>
      <c r="R82" s="13">
        <f t="shared" si="7"/>
        <v>38593.11759362146</v>
      </c>
      <c r="S82" s="13">
        <f t="shared" si="12"/>
        <v>8019.237503168008</v>
      </c>
      <c r="T82" s="14">
        <f t="shared" si="13"/>
        <v>801.9237503168008</v>
      </c>
    </row>
    <row r="83" spans="13:20" ht="15">
      <c r="M83" s="28"/>
      <c r="N83">
        <v>79</v>
      </c>
      <c r="O83" s="13">
        <f t="shared" si="6"/>
        <v>38793.11759362146</v>
      </c>
      <c r="P83" s="13">
        <f t="shared" si="10"/>
        <v>775.8623518724291</v>
      </c>
      <c r="Q83" s="14">
        <f t="shared" si="11"/>
        <v>77.58623518724292</v>
      </c>
      <c r="R83" s="13">
        <f t="shared" si="7"/>
        <v>39491.39371030664</v>
      </c>
      <c r="S83" s="13">
        <f t="shared" si="12"/>
        <v>8211.583778225031</v>
      </c>
      <c r="T83" s="14">
        <f t="shared" si="13"/>
        <v>821.1583778225032</v>
      </c>
    </row>
    <row r="84" spans="13:20" ht="15">
      <c r="M84" s="28"/>
      <c r="N84">
        <v>80</v>
      </c>
      <c r="O84" s="13">
        <f t="shared" si="6"/>
        <v>39691.39371030664</v>
      </c>
      <c r="P84" s="13">
        <f t="shared" si="10"/>
        <v>793.8278742061328</v>
      </c>
      <c r="Q84" s="14">
        <f t="shared" si="11"/>
        <v>79.38278742061328</v>
      </c>
      <c r="R84" s="13">
        <f t="shared" si="7"/>
        <v>40405.83879709216</v>
      </c>
      <c r="S84" s="13">
        <f t="shared" si="12"/>
        <v>8407.39228623308</v>
      </c>
      <c r="T84" s="14">
        <f t="shared" si="13"/>
        <v>840.7392286233082</v>
      </c>
    </row>
    <row r="85" spans="13:20" ht="15">
      <c r="M85" s="28"/>
      <c r="N85">
        <v>81</v>
      </c>
      <c r="O85" s="13">
        <f t="shared" si="6"/>
        <v>40605.83879709216</v>
      </c>
      <c r="P85" s="13">
        <f t="shared" si="10"/>
        <v>812.1167759418432</v>
      </c>
      <c r="Q85" s="14">
        <f t="shared" si="11"/>
        <v>81.21167759418432</v>
      </c>
      <c r="R85" s="13">
        <f t="shared" si="7"/>
        <v>41336.743895439824</v>
      </c>
      <c r="S85" s="13">
        <f t="shared" si="12"/>
        <v>8606.725347385276</v>
      </c>
      <c r="T85" s="14">
        <f t="shared" si="13"/>
        <v>860.6725347385277</v>
      </c>
    </row>
    <row r="86" spans="13:20" ht="15">
      <c r="M86" s="28"/>
      <c r="N86">
        <v>82</v>
      </c>
      <c r="O86" s="13">
        <f t="shared" si="6"/>
        <v>41536.743895439824</v>
      </c>
      <c r="P86" s="13">
        <f t="shared" si="10"/>
        <v>830.7348779087965</v>
      </c>
      <c r="Q86" s="14">
        <f t="shared" si="11"/>
        <v>83.07348779087965</v>
      </c>
      <c r="R86" s="13">
        <f t="shared" si="7"/>
        <v>42284.40528555775</v>
      </c>
      <c r="S86" s="13">
        <f t="shared" si="12"/>
        <v>8809.646403638211</v>
      </c>
      <c r="T86" s="14">
        <f t="shared" si="13"/>
        <v>880.9646403638212</v>
      </c>
    </row>
    <row r="87" spans="13:20" ht="15">
      <c r="M87" s="28"/>
      <c r="N87">
        <v>83</v>
      </c>
      <c r="O87" s="13">
        <f t="shared" si="6"/>
        <v>42484.40528555775</v>
      </c>
      <c r="P87" s="13">
        <f t="shared" si="10"/>
        <v>849.688105711155</v>
      </c>
      <c r="Q87" s="14">
        <f t="shared" si="11"/>
        <v>84.96881057111551</v>
      </c>
      <c r="R87" s="13">
        <f t="shared" si="7"/>
        <v>43249.12458069778</v>
      </c>
      <c r="S87" s="13">
        <f t="shared" si="12"/>
        <v>9016.220038903699</v>
      </c>
      <c r="T87" s="14">
        <f t="shared" si="13"/>
        <v>901.6220038903698</v>
      </c>
    </row>
    <row r="88" spans="13:20" ht="15">
      <c r="M88" s="28"/>
      <c r="N88">
        <v>84</v>
      </c>
      <c r="O88" s="13">
        <f t="shared" si="6"/>
        <v>43449.12458069778</v>
      </c>
      <c r="P88" s="13">
        <f t="shared" si="10"/>
        <v>868.9824916139556</v>
      </c>
      <c r="Q88" s="14">
        <f t="shared" si="11"/>
        <v>86.89824916139557</v>
      </c>
      <c r="R88" s="13">
        <f t="shared" si="7"/>
        <v>44231.208823150344</v>
      </c>
      <c r="S88" s="13">
        <f t="shared" si="12"/>
        <v>9226.511999603967</v>
      </c>
      <c r="T88" s="14">
        <f t="shared" si="13"/>
        <v>922.6511999603965</v>
      </c>
    </row>
    <row r="89" spans="13:20" ht="15">
      <c r="M89" s="28">
        <v>8</v>
      </c>
      <c r="N89">
        <v>85</v>
      </c>
      <c r="O89" s="13">
        <f aca="true" t="shared" si="14" ref="O89:O152">R88+$B$3</f>
        <v>44431.208823150344</v>
      </c>
      <c r="P89" s="13">
        <f t="shared" si="10"/>
        <v>888.6241764630068</v>
      </c>
      <c r="Q89" s="14">
        <f t="shared" si="11"/>
        <v>88.86241764630068</v>
      </c>
      <c r="R89" s="13">
        <f aca="true" t="shared" si="15" ref="R89:R152">O89+P89-Q89</f>
        <v>45230.970581967056</v>
      </c>
      <c r="S89" s="13">
        <f t="shared" si="12"/>
        <v>9440.589215596838</v>
      </c>
      <c r="T89" s="14">
        <f t="shared" si="13"/>
        <v>944.0589215596838</v>
      </c>
    </row>
    <row r="90" spans="13:20" ht="15">
      <c r="M90" s="28"/>
      <c r="N90">
        <v>86</v>
      </c>
      <c r="O90" s="13">
        <f t="shared" si="14"/>
        <v>45430.970581967056</v>
      </c>
      <c r="P90" s="13">
        <f t="shared" si="10"/>
        <v>908.6194116393411</v>
      </c>
      <c r="Q90" s="14">
        <f t="shared" si="11"/>
        <v>90.86194116393412</v>
      </c>
      <c r="R90" s="13">
        <f t="shared" si="15"/>
        <v>46248.72805244246</v>
      </c>
      <c r="S90" s="13">
        <f t="shared" si="12"/>
        <v>9658.519821477583</v>
      </c>
      <c r="T90" s="14">
        <f t="shared" si="13"/>
        <v>965.8519821477581</v>
      </c>
    </row>
    <row r="91" spans="13:20" ht="15">
      <c r="M91" s="28"/>
      <c r="N91">
        <v>87</v>
      </c>
      <c r="O91" s="13">
        <f t="shared" si="14"/>
        <v>46448.72805244246</v>
      </c>
      <c r="P91" s="13">
        <f t="shared" si="10"/>
        <v>928.9745610488492</v>
      </c>
      <c r="Q91" s="14">
        <f t="shared" si="11"/>
        <v>92.89745610488492</v>
      </c>
      <c r="R91" s="13">
        <f t="shared" si="15"/>
        <v>47284.80515738642</v>
      </c>
      <c r="S91" s="13">
        <f t="shared" si="12"/>
        <v>9880.373178264179</v>
      </c>
      <c r="T91" s="14">
        <f t="shared" si="13"/>
        <v>988.0373178264177</v>
      </c>
    </row>
    <row r="92" spans="13:20" ht="15">
      <c r="M92" s="28"/>
      <c r="N92">
        <v>88</v>
      </c>
      <c r="O92" s="13">
        <f t="shared" si="14"/>
        <v>47484.80515738642</v>
      </c>
      <c r="P92" s="13">
        <f t="shared" si="10"/>
        <v>949.6961031477284</v>
      </c>
      <c r="Q92" s="14">
        <f t="shared" si="11"/>
        <v>94.96961031477285</v>
      </c>
      <c r="R92" s="13">
        <f t="shared" si="15"/>
        <v>48339.531650219375</v>
      </c>
      <c r="S92" s="13">
        <f t="shared" si="12"/>
        <v>10106.219895472932</v>
      </c>
      <c r="T92" s="14">
        <f t="shared" si="13"/>
        <v>1010.6219895472933</v>
      </c>
    </row>
    <row r="93" spans="13:20" ht="15">
      <c r="M93" s="28"/>
      <c r="N93">
        <v>89</v>
      </c>
      <c r="O93" s="13">
        <f t="shared" si="14"/>
        <v>48539.531650219375</v>
      </c>
      <c r="P93" s="13">
        <f t="shared" si="10"/>
        <v>970.7906330043875</v>
      </c>
      <c r="Q93" s="14">
        <f t="shared" si="11"/>
        <v>97.07906330043875</v>
      </c>
      <c r="R93" s="13">
        <f t="shared" si="15"/>
        <v>49413.24321992332</v>
      </c>
      <c r="S93" s="13">
        <f t="shared" si="12"/>
        <v>10336.131853591445</v>
      </c>
      <c r="T93" s="14">
        <f t="shared" si="13"/>
        <v>1033.6131853591446</v>
      </c>
    </row>
    <row r="94" spans="13:20" ht="15">
      <c r="M94" s="28"/>
      <c r="N94">
        <v>90</v>
      </c>
      <c r="O94" s="13">
        <f t="shared" si="14"/>
        <v>49613.24321992332</v>
      </c>
      <c r="P94" s="13">
        <f t="shared" si="10"/>
        <v>992.2648643984664</v>
      </c>
      <c r="Q94" s="14">
        <f t="shared" si="11"/>
        <v>99.22648643984665</v>
      </c>
      <c r="R94" s="13">
        <f t="shared" si="15"/>
        <v>50506.28159788194</v>
      </c>
      <c r="S94" s="13">
        <f t="shared" si="12"/>
        <v>10570.18222695609</v>
      </c>
      <c r="T94" s="14">
        <f t="shared" si="13"/>
        <v>1057.018222695609</v>
      </c>
    </row>
    <row r="95" spans="13:20" ht="15">
      <c r="M95" s="28"/>
      <c r="N95">
        <v>91</v>
      </c>
      <c r="O95" s="13">
        <f t="shared" si="14"/>
        <v>50706.28159788194</v>
      </c>
      <c r="P95" s="13">
        <f t="shared" si="10"/>
        <v>1014.1256319576388</v>
      </c>
      <c r="Q95" s="14">
        <f t="shared" si="11"/>
        <v>101.41256319576388</v>
      </c>
      <c r="R95" s="13">
        <f t="shared" si="15"/>
        <v>51618.99466664382</v>
      </c>
      <c r="S95" s="13">
        <f t="shared" si="12"/>
        <v>10808.4455070413</v>
      </c>
      <c r="T95" s="14">
        <f t="shared" si="13"/>
        <v>1080.8445507041301</v>
      </c>
    </row>
    <row r="96" spans="13:20" ht="15">
      <c r="M96" s="28"/>
      <c r="N96">
        <v>92</v>
      </c>
      <c r="O96" s="13">
        <f t="shared" si="14"/>
        <v>51818.99466664382</v>
      </c>
      <c r="P96" s="13">
        <f t="shared" si="10"/>
        <v>1036.3798933328765</v>
      </c>
      <c r="Q96" s="14">
        <f t="shared" si="11"/>
        <v>103.63798933328765</v>
      </c>
      <c r="R96" s="13">
        <f t="shared" si="15"/>
        <v>52751.736570643414</v>
      </c>
      <c r="S96" s="13">
        <f t="shared" si="12"/>
        <v>11050.997526168045</v>
      </c>
      <c r="T96" s="14">
        <f t="shared" si="13"/>
        <v>1105.0997526168044</v>
      </c>
    </row>
    <row r="97" spans="13:20" ht="15">
      <c r="M97" s="28"/>
      <c r="N97">
        <v>93</v>
      </c>
      <c r="O97" s="13">
        <f t="shared" si="14"/>
        <v>52951.736570643414</v>
      </c>
      <c r="P97" s="13">
        <f t="shared" si="10"/>
        <v>1059.0347314128683</v>
      </c>
      <c r="Q97" s="14">
        <f t="shared" si="11"/>
        <v>105.90347314128684</v>
      </c>
      <c r="R97" s="13">
        <f t="shared" si="15"/>
        <v>53904.86782891499</v>
      </c>
      <c r="S97" s="13">
        <f t="shared" si="12"/>
        <v>11297.91548163907</v>
      </c>
      <c r="T97" s="14">
        <f t="shared" si="13"/>
        <v>1129.791548163907</v>
      </c>
    </row>
    <row r="98" spans="13:20" ht="15">
      <c r="M98" s="28"/>
      <c r="N98">
        <v>94</v>
      </c>
      <c r="O98" s="13">
        <f t="shared" si="14"/>
        <v>54104.86782891499</v>
      </c>
      <c r="P98" s="13">
        <f t="shared" si="10"/>
        <v>1082.0973565783</v>
      </c>
      <c r="Q98" s="14">
        <f t="shared" si="11"/>
        <v>108.20973565783</v>
      </c>
      <c r="R98" s="13">
        <f t="shared" si="15"/>
        <v>55078.75544983546</v>
      </c>
      <c r="S98" s="13">
        <f t="shared" si="12"/>
        <v>11549.277960308575</v>
      </c>
      <c r="T98" s="14">
        <f t="shared" si="13"/>
        <v>1154.9277960308573</v>
      </c>
    </row>
    <row r="99" spans="13:20" ht="15">
      <c r="M99" s="28"/>
      <c r="N99">
        <v>95</v>
      </c>
      <c r="O99" s="13">
        <f t="shared" si="14"/>
        <v>55278.75544983546</v>
      </c>
      <c r="P99" s="13">
        <f t="shared" si="10"/>
        <v>1105.575108996709</v>
      </c>
      <c r="Q99" s="14">
        <f t="shared" si="11"/>
        <v>110.55751089967092</v>
      </c>
      <c r="R99" s="13">
        <f t="shared" si="15"/>
        <v>56273.7730479325</v>
      </c>
      <c r="S99" s="13">
        <f t="shared" si="12"/>
        <v>11805.164963594128</v>
      </c>
      <c r="T99" s="14">
        <f t="shared" si="13"/>
        <v>1180.5164963594127</v>
      </c>
    </row>
    <row r="100" spans="13:20" ht="15">
      <c r="M100" s="28"/>
      <c r="N100">
        <v>96</v>
      </c>
      <c r="O100" s="13">
        <f t="shared" si="14"/>
        <v>56473.7730479325</v>
      </c>
      <c r="P100" s="13">
        <f t="shared" si="10"/>
        <v>1129.47546095865</v>
      </c>
      <c r="Q100" s="14">
        <f t="shared" si="11"/>
        <v>112.94754609586501</v>
      </c>
      <c r="R100" s="13">
        <f t="shared" si="15"/>
        <v>57490.300962795285</v>
      </c>
      <c r="S100" s="13">
        <f t="shared" si="12"/>
        <v>12065.657932938824</v>
      </c>
      <c r="T100" s="14">
        <f t="shared" si="13"/>
        <v>1206.5657932938823</v>
      </c>
    </row>
    <row r="101" spans="13:20" ht="15">
      <c r="M101" s="28">
        <v>9</v>
      </c>
      <c r="N101">
        <v>97</v>
      </c>
      <c r="O101" s="13">
        <f t="shared" si="14"/>
        <v>57690.300962795285</v>
      </c>
      <c r="P101" s="13">
        <f t="shared" si="10"/>
        <v>1153.8060192559058</v>
      </c>
      <c r="Q101" s="14">
        <f t="shared" si="11"/>
        <v>115.38060192559058</v>
      </c>
      <c r="R101" s="13">
        <f t="shared" si="15"/>
        <v>58728.7263801256</v>
      </c>
      <c r="S101" s="13">
        <f t="shared" si="12"/>
        <v>12330.839775731722</v>
      </c>
      <c r="T101" s="14">
        <f t="shared" si="13"/>
        <v>1233.0839775731722</v>
      </c>
    </row>
    <row r="102" spans="13:20" ht="15">
      <c r="M102" s="28"/>
      <c r="N102">
        <v>98</v>
      </c>
      <c r="O102" s="13">
        <f t="shared" si="14"/>
        <v>58928.7263801256</v>
      </c>
      <c r="P102" s="13">
        <f t="shared" si="10"/>
        <v>1178.574527602512</v>
      </c>
      <c r="Q102" s="14">
        <f t="shared" si="11"/>
        <v>117.8574527602512</v>
      </c>
      <c r="R102" s="13">
        <f t="shared" si="15"/>
        <v>59989.443454967855</v>
      </c>
      <c r="S102" s="13">
        <f t="shared" si="12"/>
        <v>12600.794891694892</v>
      </c>
      <c r="T102" s="14">
        <f t="shared" si="13"/>
        <v>1260.0794891694893</v>
      </c>
    </row>
    <row r="103" spans="13:20" ht="15">
      <c r="M103" s="28"/>
      <c r="N103">
        <v>99</v>
      </c>
      <c r="O103" s="13">
        <f t="shared" si="14"/>
        <v>60189.443454967855</v>
      </c>
      <c r="P103" s="13">
        <f t="shared" si="10"/>
        <v>1203.788869099357</v>
      </c>
      <c r="Q103" s="14">
        <f t="shared" si="11"/>
        <v>120.37888690993572</v>
      </c>
      <c r="R103" s="13">
        <f t="shared" si="15"/>
        <v>61272.853437157275</v>
      </c>
      <c r="S103" s="13">
        <f t="shared" si="12"/>
        <v>12875.6091997454</v>
      </c>
      <c r="T103" s="14">
        <f t="shared" si="13"/>
        <v>1287.5609199745402</v>
      </c>
    </row>
    <row r="104" spans="13:20" ht="15">
      <c r="M104" s="28"/>
      <c r="N104">
        <v>100</v>
      </c>
      <c r="O104" s="13">
        <f t="shared" si="14"/>
        <v>61472.853437157275</v>
      </c>
      <c r="P104" s="13">
        <f t="shared" si="10"/>
        <v>1229.4570687431456</v>
      </c>
      <c r="Q104" s="14">
        <f t="shared" si="11"/>
        <v>122.94570687431457</v>
      </c>
      <c r="R104" s="13">
        <f t="shared" si="15"/>
        <v>62579.36479902611</v>
      </c>
      <c r="S104" s="13">
        <f t="shared" si="12"/>
        <v>13155.370165340817</v>
      </c>
      <c r="T104" s="14">
        <f t="shared" si="13"/>
        <v>1315.5370165340817</v>
      </c>
    </row>
    <row r="105" spans="13:20" ht="15">
      <c r="M105" s="28"/>
      <c r="N105">
        <v>101</v>
      </c>
      <c r="O105" s="13">
        <f t="shared" si="14"/>
        <v>62779.36479902611</v>
      </c>
      <c r="P105" s="13">
        <f t="shared" si="10"/>
        <v>1255.5872959805222</v>
      </c>
      <c r="Q105" s="14">
        <f t="shared" si="11"/>
        <v>125.55872959805222</v>
      </c>
      <c r="R105" s="13">
        <f t="shared" si="15"/>
        <v>63909.39336540858</v>
      </c>
      <c r="S105" s="13">
        <f t="shared" si="12"/>
        <v>13440.166828316951</v>
      </c>
      <c r="T105" s="14">
        <f t="shared" si="13"/>
        <v>1344.016682831695</v>
      </c>
    </row>
    <row r="106" spans="13:20" ht="15">
      <c r="M106" s="28"/>
      <c r="N106">
        <v>102</v>
      </c>
      <c r="O106" s="13">
        <f t="shared" si="14"/>
        <v>64109.39336540858</v>
      </c>
      <c r="P106" s="13">
        <f t="shared" si="10"/>
        <v>1282.1878673081717</v>
      </c>
      <c r="Q106" s="14">
        <f t="shared" si="11"/>
        <v>128.2187867308172</v>
      </c>
      <c r="R106" s="13">
        <f t="shared" si="15"/>
        <v>65263.362445985935</v>
      </c>
      <c r="S106" s="13">
        <f t="shared" si="12"/>
        <v>13730.089831226656</v>
      </c>
      <c r="T106" s="14">
        <f t="shared" si="13"/>
        <v>1373.0089831226655</v>
      </c>
    </row>
    <row r="107" spans="13:20" ht="15">
      <c r="M107" s="28"/>
      <c r="N107">
        <v>103</v>
      </c>
      <c r="O107" s="13">
        <f t="shared" si="14"/>
        <v>65463.362445985935</v>
      </c>
      <c r="P107" s="13">
        <f t="shared" si="10"/>
        <v>1309.2672489197187</v>
      </c>
      <c r="Q107" s="14">
        <f t="shared" si="11"/>
        <v>130.92672489197187</v>
      </c>
      <c r="R107" s="13">
        <f t="shared" si="15"/>
        <v>66641.70297001368</v>
      </c>
      <c r="S107" s="13">
        <f t="shared" si="12"/>
        <v>14025.231448188737</v>
      </c>
      <c r="T107" s="14">
        <f t="shared" si="13"/>
        <v>1402.5231448188736</v>
      </c>
    </row>
    <row r="108" spans="13:20" ht="15">
      <c r="M108" s="28"/>
      <c r="N108">
        <v>104</v>
      </c>
      <c r="O108" s="13">
        <f t="shared" si="14"/>
        <v>66841.70297001368</v>
      </c>
      <c r="P108" s="13">
        <f t="shared" si="10"/>
        <v>1336.8340594002736</v>
      </c>
      <c r="Q108" s="14">
        <f t="shared" si="11"/>
        <v>133.68340594002737</v>
      </c>
      <c r="R108" s="13">
        <f t="shared" si="15"/>
        <v>68044.85362347393</v>
      </c>
      <c r="S108" s="13">
        <f t="shared" si="12"/>
        <v>14325.685614256134</v>
      </c>
      <c r="T108" s="14">
        <f t="shared" si="13"/>
        <v>1432.5685614256133</v>
      </c>
    </row>
    <row r="109" spans="13:20" ht="15">
      <c r="M109" s="28"/>
      <c r="N109">
        <v>105</v>
      </c>
      <c r="O109" s="13">
        <f t="shared" si="14"/>
        <v>68244.85362347393</v>
      </c>
      <c r="P109" s="13">
        <f t="shared" si="10"/>
        <v>1364.8970724694786</v>
      </c>
      <c r="Q109" s="14">
        <f t="shared" si="11"/>
        <v>136.48970724694786</v>
      </c>
      <c r="R109" s="13">
        <f t="shared" si="15"/>
        <v>69473.26098869646</v>
      </c>
      <c r="S109" s="13">
        <f t="shared" si="12"/>
        <v>14631.547955312744</v>
      </c>
      <c r="T109" s="14">
        <f t="shared" si="13"/>
        <v>1463.1547955312742</v>
      </c>
    </row>
    <row r="110" spans="13:20" ht="15">
      <c r="M110" s="28"/>
      <c r="N110">
        <v>106</v>
      </c>
      <c r="O110" s="13">
        <f t="shared" si="14"/>
        <v>69673.26098869646</v>
      </c>
      <c r="P110" s="13">
        <f t="shared" si="10"/>
        <v>1393.4652197739292</v>
      </c>
      <c r="Q110" s="14">
        <f t="shared" si="11"/>
        <v>139.34652197739294</v>
      </c>
      <c r="R110" s="13">
        <f t="shared" si="15"/>
        <v>70927.379686493</v>
      </c>
      <c r="S110" s="13">
        <f t="shared" si="12"/>
        <v>14942.915818508372</v>
      </c>
      <c r="T110" s="14">
        <f t="shared" si="13"/>
        <v>1494.2915818508375</v>
      </c>
    </row>
    <row r="111" spans="13:20" ht="15">
      <c r="M111" s="28"/>
      <c r="N111">
        <v>107</v>
      </c>
      <c r="O111" s="13">
        <f t="shared" si="14"/>
        <v>71127.379686493</v>
      </c>
      <c r="P111" s="13">
        <f t="shared" si="10"/>
        <v>1422.5475937298602</v>
      </c>
      <c r="Q111" s="14">
        <f t="shared" si="11"/>
        <v>142.25475937298603</v>
      </c>
      <c r="R111" s="13">
        <f t="shared" si="15"/>
        <v>72407.67252084988</v>
      </c>
      <c r="S111" s="13">
        <f t="shared" si="12"/>
        <v>15259.888303241523</v>
      </c>
      <c r="T111" s="14">
        <f t="shared" si="13"/>
        <v>1525.9888303241526</v>
      </c>
    </row>
    <row r="112" spans="13:20" ht="15">
      <c r="M112" s="28"/>
      <c r="N112">
        <v>108</v>
      </c>
      <c r="O112" s="13">
        <f t="shared" si="14"/>
        <v>72607.67252084988</v>
      </c>
      <c r="P112" s="13">
        <f t="shared" si="10"/>
        <v>1452.1534504169977</v>
      </c>
      <c r="Q112" s="14">
        <f t="shared" si="11"/>
        <v>145.21534504169978</v>
      </c>
      <c r="R112" s="13">
        <f t="shared" si="15"/>
        <v>73914.61062622519</v>
      </c>
      <c r="S112" s="13">
        <f t="shared" si="12"/>
        <v>15582.566292699872</v>
      </c>
      <c r="T112" s="14">
        <f t="shared" si="13"/>
        <v>1558.2566292699871</v>
      </c>
    </row>
    <row r="113" spans="13:20" ht="15">
      <c r="M113" s="28">
        <v>10</v>
      </c>
      <c r="N113">
        <v>109</v>
      </c>
      <c r="O113" s="13">
        <f t="shared" si="14"/>
        <v>74114.61062622519</v>
      </c>
      <c r="P113" s="13">
        <f t="shared" si="10"/>
        <v>1482.2922125245038</v>
      </c>
      <c r="Q113" s="14">
        <f t="shared" si="11"/>
        <v>148.2292212524504</v>
      </c>
      <c r="R113" s="13">
        <f t="shared" si="15"/>
        <v>75448.67361749725</v>
      </c>
      <c r="S113" s="13">
        <f t="shared" si="12"/>
        <v>15911.05248596847</v>
      </c>
      <c r="T113" s="14">
        <f t="shared" si="13"/>
        <v>1591.1052485968469</v>
      </c>
    </row>
    <row r="114" spans="13:20" ht="15">
      <c r="M114" s="28"/>
      <c r="N114">
        <v>110</v>
      </c>
      <c r="O114" s="13">
        <f t="shared" si="14"/>
        <v>75648.67361749725</v>
      </c>
      <c r="P114" s="13">
        <f t="shared" si="10"/>
        <v>1512.973472349945</v>
      </c>
      <c r="Q114" s="14">
        <f t="shared" si="11"/>
        <v>151.2973472349945</v>
      </c>
      <c r="R114" s="13">
        <f t="shared" si="15"/>
        <v>77010.34974261219</v>
      </c>
      <c r="S114" s="13">
        <f t="shared" si="12"/>
        <v>16245.451430715904</v>
      </c>
      <c r="T114" s="14">
        <f t="shared" si="13"/>
        <v>1624.5451430715902</v>
      </c>
    </row>
    <row r="115" spans="13:20" ht="15">
      <c r="M115" s="28"/>
      <c r="N115">
        <v>111</v>
      </c>
      <c r="O115" s="13">
        <f t="shared" si="14"/>
        <v>77210.34974261219</v>
      </c>
      <c r="P115" s="13">
        <f t="shared" si="10"/>
        <v>1544.206994852244</v>
      </c>
      <c r="Q115" s="14">
        <f t="shared" si="11"/>
        <v>154.42069948522442</v>
      </c>
      <c r="R115" s="13">
        <f t="shared" si="15"/>
        <v>78600.1360379792</v>
      </c>
      <c r="S115" s="13">
        <f t="shared" si="12"/>
        <v>16585.86955646879</v>
      </c>
      <c r="T115" s="14">
        <f t="shared" si="13"/>
        <v>1658.5869556468792</v>
      </c>
    </row>
    <row r="116" spans="13:20" ht="15">
      <c r="M116" s="28"/>
      <c r="N116">
        <v>112</v>
      </c>
      <c r="O116" s="13">
        <f t="shared" si="14"/>
        <v>78800.1360379792</v>
      </c>
      <c r="P116" s="13">
        <f t="shared" si="10"/>
        <v>1576.002720759584</v>
      </c>
      <c r="Q116" s="14">
        <f t="shared" si="11"/>
        <v>157.6002720759584</v>
      </c>
      <c r="R116" s="13">
        <f t="shared" si="15"/>
        <v>80218.53848666283</v>
      </c>
      <c r="S116" s="13">
        <f t="shared" si="12"/>
        <v>16932.41520848523</v>
      </c>
      <c r="T116" s="14">
        <f t="shared" si="13"/>
        <v>1693.2415208485227</v>
      </c>
    </row>
    <row r="117" spans="13:20" ht="15">
      <c r="M117" s="28"/>
      <c r="N117">
        <v>113</v>
      </c>
      <c r="O117" s="13">
        <f t="shared" si="14"/>
        <v>80418.53848666283</v>
      </c>
      <c r="P117" s="13">
        <f t="shared" si="10"/>
        <v>1608.3707697332566</v>
      </c>
      <c r="Q117" s="14">
        <f t="shared" si="11"/>
        <v>160.83707697332568</v>
      </c>
      <c r="R117" s="13">
        <f t="shared" si="15"/>
        <v>81866.07217942276</v>
      </c>
      <c r="S117" s="13">
        <f t="shared" si="12"/>
        <v>17285.198682237966</v>
      </c>
      <c r="T117" s="14">
        <f t="shared" si="13"/>
        <v>1728.519868223796</v>
      </c>
    </row>
    <row r="118" spans="13:20" ht="15">
      <c r="M118" s="28"/>
      <c r="N118">
        <v>114</v>
      </c>
      <c r="O118" s="13">
        <f t="shared" si="14"/>
        <v>82066.07217942276</v>
      </c>
      <c r="P118" s="13">
        <f t="shared" si="10"/>
        <v>1641.3214435884552</v>
      </c>
      <c r="Q118" s="14">
        <f t="shared" si="11"/>
        <v>164.13214435884552</v>
      </c>
      <c r="R118" s="13">
        <f t="shared" si="15"/>
        <v>83543.26147865238</v>
      </c>
      <c r="S118" s="13">
        <f t="shared" si="12"/>
        <v>17644.332258518247</v>
      </c>
      <c r="T118" s="14">
        <f t="shared" si="13"/>
        <v>1764.4332258518245</v>
      </c>
    </row>
    <row r="119" spans="13:20" ht="15">
      <c r="M119" s="28"/>
      <c r="N119">
        <v>115</v>
      </c>
      <c r="O119" s="13">
        <f t="shared" si="14"/>
        <v>83743.26147865238</v>
      </c>
      <c r="P119" s="13">
        <f t="shared" si="10"/>
        <v>1674.8652295730476</v>
      </c>
      <c r="Q119" s="14">
        <f t="shared" si="11"/>
        <v>167.48652295730477</v>
      </c>
      <c r="R119" s="13">
        <f t="shared" si="15"/>
        <v>85250.64018526812</v>
      </c>
      <c r="S119" s="13">
        <f t="shared" si="12"/>
        <v>18009.930239171576</v>
      </c>
      <c r="T119" s="14">
        <f t="shared" si="13"/>
        <v>1800.9930239171579</v>
      </c>
    </row>
    <row r="120" spans="13:20" ht="15">
      <c r="M120" s="28"/>
      <c r="N120">
        <v>116</v>
      </c>
      <c r="O120" s="13">
        <f t="shared" si="14"/>
        <v>85450.64018526812</v>
      </c>
      <c r="P120" s="13">
        <f t="shared" si="10"/>
        <v>1709.0128037053623</v>
      </c>
      <c r="Q120" s="14">
        <f t="shared" si="11"/>
        <v>170.90128037053626</v>
      </c>
      <c r="R120" s="13">
        <f t="shared" si="15"/>
        <v>86988.75170860294</v>
      </c>
      <c r="S120" s="13">
        <f t="shared" si="12"/>
        <v>18382.108983476664</v>
      </c>
      <c r="T120" s="14">
        <f t="shared" si="13"/>
        <v>1838.2108983476664</v>
      </c>
    </row>
    <row r="121" spans="13:20" ht="15">
      <c r="M121" s="28"/>
      <c r="N121">
        <v>117</v>
      </c>
      <c r="O121" s="13">
        <f t="shared" si="14"/>
        <v>87188.75170860294</v>
      </c>
      <c r="P121" s="13">
        <f t="shared" si="10"/>
        <v>1743.775034172059</v>
      </c>
      <c r="Q121" s="14">
        <f t="shared" si="11"/>
        <v>174.3775034172059</v>
      </c>
      <c r="R121" s="13">
        <f t="shared" si="15"/>
        <v>88758.1492393578</v>
      </c>
      <c r="S121" s="13">
        <f t="shared" si="12"/>
        <v>18760.986945179247</v>
      </c>
      <c r="T121" s="14">
        <f t="shared" si="13"/>
        <v>1876.0986945179243</v>
      </c>
    </row>
    <row r="122" spans="13:20" ht="15">
      <c r="M122" s="28"/>
      <c r="N122">
        <v>118</v>
      </c>
      <c r="O122" s="13">
        <f t="shared" si="14"/>
        <v>88958.1492393578</v>
      </c>
      <c r="P122" s="13">
        <f t="shared" si="10"/>
        <v>1779.162984787156</v>
      </c>
      <c r="Q122" s="14">
        <f t="shared" si="11"/>
        <v>177.9162984787156</v>
      </c>
      <c r="R122" s="13">
        <f t="shared" si="15"/>
        <v>90559.39592566623</v>
      </c>
      <c r="S122" s="13">
        <f t="shared" si="12"/>
        <v>19146.68471019247</v>
      </c>
      <c r="T122" s="14">
        <f t="shared" si="13"/>
        <v>1914.6684710192474</v>
      </c>
    </row>
    <row r="123" spans="13:20" ht="15">
      <c r="M123" s="28"/>
      <c r="N123">
        <v>119</v>
      </c>
      <c r="O123" s="13">
        <f t="shared" si="14"/>
        <v>90759.39592566623</v>
      </c>
      <c r="P123" s="13">
        <f t="shared" si="10"/>
        <v>1815.1879185133248</v>
      </c>
      <c r="Q123" s="14">
        <f t="shared" si="11"/>
        <v>181.51879185133248</v>
      </c>
      <c r="R123" s="13">
        <f t="shared" si="15"/>
        <v>92393.06505232824</v>
      </c>
      <c r="S123" s="13">
        <f t="shared" si="12"/>
        <v>19539.325034975936</v>
      </c>
      <c r="T123" s="14">
        <f t="shared" si="13"/>
        <v>1953.9325034975934</v>
      </c>
    </row>
    <row r="124" spans="13:20" ht="15">
      <c r="M124" s="28"/>
      <c r="N124">
        <v>120</v>
      </c>
      <c r="O124" s="13">
        <f t="shared" si="14"/>
        <v>92593.06505232824</v>
      </c>
      <c r="P124" s="13">
        <f t="shared" si="10"/>
        <v>1851.861301046565</v>
      </c>
      <c r="Q124" s="14">
        <f t="shared" si="11"/>
        <v>185.1861301046565</v>
      </c>
      <c r="R124" s="13">
        <f t="shared" si="15"/>
        <v>94259.74022327014</v>
      </c>
      <c r="S124" s="13">
        <f t="shared" si="12"/>
        <v>19939.032885605502</v>
      </c>
      <c r="T124" s="14">
        <f t="shared" si="13"/>
        <v>1993.9032885605504</v>
      </c>
    </row>
    <row r="125" spans="13:20" ht="15">
      <c r="M125" s="28">
        <v>11</v>
      </c>
      <c r="N125">
        <v>121</v>
      </c>
      <c r="O125" s="13">
        <f t="shared" si="14"/>
        <v>94459.74022327014</v>
      </c>
      <c r="P125" s="13">
        <f t="shared" si="10"/>
        <v>1889.194804465403</v>
      </c>
      <c r="Q125" s="14">
        <f t="shared" si="11"/>
        <v>188.91948044654032</v>
      </c>
      <c r="R125" s="13">
        <f t="shared" si="15"/>
        <v>96160.015547289</v>
      </c>
      <c r="S125" s="13">
        <f t="shared" si="12"/>
        <v>20345.935477546398</v>
      </c>
      <c r="T125" s="14">
        <f t="shared" si="13"/>
        <v>2034.5935477546404</v>
      </c>
    </row>
    <row r="126" spans="13:20" ht="15">
      <c r="M126" s="28"/>
      <c r="N126">
        <v>122</v>
      </c>
      <c r="O126" s="13">
        <f t="shared" si="14"/>
        <v>96360.015547289</v>
      </c>
      <c r="P126" s="13">
        <f t="shared" si="10"/>
        <v>1927.20031094578</v>
      </c>
      <c r="Q126" s="14">
        <f t="shared" si="11"/>
        <v>192.72003109457802</v>
      </c>
      <c r="R126" s="13">
        <f t="shared" si="15"/>
        <v>98094.49582714021</v>
      </c>
      <c r="S126" s="13">
        <f t="shared" si="12"/>
        <v>20760.162316142232</v>
      </c>
      <c r="T126" s="14">
        <f t="shared" si="13"/>
        <v>2076.016231614224</v>
      </c>
    </row>
    <row r="127" spans="13:20" ht="15">
      <c r="M127" s="28"/>
      <c r="N127">
        <v>123</v>
      </c>
      <c r="O127" s="13">
        <f t="shared" si="14"/>
        <v>98294.49582714021</v>
      </c>
      <c r="P127" s="13">
        <f t="shared" si="10"/>
        <v>1965.8899165428043</v>
      </c>
      <c r="Q127" s="14">
        <f t="shared" si="11"/>
        <v>196.58899165428045</v>
      </c>
      <c r="R127" s="13">
        <f t="shared" si="15"/>
        <v>100063.79675202873</v>
      </c>
      <c r="S127" s="13">
        <f t="shared" si="12"/>
        <v>21181.845237832797</v>
      </c>
      <c r="T127" s="14">
        <f t="shared" si="13"/>
        <v>2118.18452378328</v>
      </c>
    </row>
    <row r="128" spans="13:20" ht="15">
      <c r="M128" s="28"/>
      <c r="N128">
        <v>124</v>
      </c>
      <c r="O128" s="13">
        <f t="shared" si="14"/>
        <v>100263.79675202873</v>
      </c>
      <c r="P128" s="13">
        <f t="shared" si="10"/>
        <v>2005.2759350405747</v>
      </c>
      <c r="Q128" s="14">
        <f t="shared" si="11"/>
        <v>200.52759350405748</v>
      </c>
      <c r="R128" s="13">
        <f t="shared" si="15"/>
        <v>102068.54509356525</v>
      </c>
      <c r="S128" s="13">
        <f t="shared" si="12"/>
        <v>21611.11845211379</v>
      </c>
      <c r="T128" s="14">
        <f t="shared" si="13"/>
        <v>2161.111845211379</v>
      </c>
    </row>
    <row r="129" spans="13:20" ht="15">
      <c r="M129" s="28"/>
      <c r="N129">
        <v>125</v>
      </c>
      <c r="O129" s="13">
        <f t="shared" si="14"/>
        <v>102268.54509356525</v>
      </c>
      <c r="P129" s="13">
        <f t="shared" si="10"/>
        <v>2045.370901871305</v>
      </c>
      <c r="Q129" s="14">
        <f t="shared" si="11"/>
        <v>204.5370901871305</v>
      </c>
      <c r="R129" s="13">
        <f t="shared" si="15"/>
        <v>104109.37890524941</v>
      </c>
      <c r="S129" s="13">
        <f t="shared" si="12"/>
        <v>22048.11858425184</v>
      </c>
      <c r="T129" s="14">
        <f t="shared" si="13"/>
        <v>2204.811858425184</v>
      </c>
    </row>
    <row r="130" spans="13:20" ht="15">
      <c r="M130" s="28"/>
      <c r="N130">
        <v>126</v>
      </c>
      <c r="O130" s="13">
        <f t="shared" si="14"/>
        <v>104309.37890524941</v>
      </c>
      <c r="P130" s="13">
        <f t="shared" si="10"/>
        <v>2086.1875781049885</v>
      </c>
      <c r="Q130" s="14">
        <f t="shared" si="11"/>
        <v>208.61875781049886</v>
      </c>
      <c r="R130" s="13">
        <f t="shared" si="15"/>
        <v>106186.9477255439</v>
      </c>
      <c r="S130" s="13">
        <f t="shared" si="12"/>
        <v>22492.984718768374</v>
      </c>
      <c r="T130" s="14">
        <f t="shared" si="13"/>
        <v>2249.2984718768366</v>
      </c>
    </row>
    <row r="131" spans="13:20" ht="15">
      <c r="M131" s="28"/>
      <c r="N131">
        <v>127</v>
      </c>
      <c r="O131" s="13">
        <f t="shared" si="14"/>
        <v>106386.9477255439</v>
      </c>
      <c r="P131" s="13">
        <f t="shared" si="10"/>
        <v>2127.738954510878</v>
      </c>
      <c r="Q131" s="14">
        <f t="shared" si="11"/>
        <v>212.7738954510878</v>
      </c>
      <c r="R131" s="13">
        <f t="shared" si="15"/>
        <v>108301.91278460369</v>
      </c>
      <c r="S131" s="13">
        <f t="shared" si="12"/>
        <v>22945.8584437062</v>
      </c>
      <c r="T131" s="14">
        <f t="shared" si="13"/>
        <v>2294.5858443706197</v>
      </c>
    </row>
    <row r="132" spans="13:20" ht="15">
      <c r="M132" s="28"/>
      <c r="N132">
        <v>128</v>
      </c>
      <c r="O132" s="13">
        <f t="shared" si="14"/>
        <v>108501.91278460369</v>
      </c>
      <c r="P132" s="13">
        <f t="shared" si="10"/>
        <v>2170.0382556920736</v>
      </c>
      <c r="Q132" s="14">
        <f t="shared" si="11"/>
        <v>217.00382556920738</v>
      </c>
      <c r="R132" s="13">
        <f t="shared" si="15"/>
        <v>110454.94721472655</v>
      </c>
      <c r="S132" s="13">
        <f t="shared" si="12"/>
        <v>23406.883895692914</v>
      </c>
      <c r="T132" s="14">
        <f t="shared" si="13"/>
        <v>2340.6883895692913</v>
      </c>
    </row>
    <row r="133" spans="13:20" ht="15">
      <c r="M133" s="28"/>
      <c r="N133">
        <v>129</v>
      </c>
      <c r="O133" s="13">
        <f t="shared" si="14"/>
        <v>110654.94721472655</v>
      </c>
      <c r="P133" s="13">
        <f t="shared" si="10"/>
        <v>2213.098944294531</v>
      </c>
      <c r="Q133" s="14">
        <f t="shared" si="11"/>
        <v>221.30989442945312</v>
      </c>
      <c r="R133" s="13">
        <f t="shared" si="15"/>
        <v>112646.73626459163</v>
      </c>
      <c r="S133" s="13">
        <f t="shared" si="12"/>
        <v>23876.207805815386</v>
      </c>
      <c r="T133" s="14">
        <f t="shared" si="13"/>
        <v>2387.620780581538</v>
      </c>
    </row>
    <row r="134" spans="13:20" ht="15">
      <c r="M134" s="28"/>
      <c r="N134">
        <v>130</v>
      </c>
      <c r="O134" s="13">
        <f t="shared" si="14"/>
        <v>112846.73626459163</v>
      </c>
      <c r="P134" s="13">
        <f t="shared" si="10"/>
        <v>2256.934725291833</v>
      </c>
      <c r="Q134" s="14">
        <f t="shared" si="11"/>
        <v>225.69347252918328</v>
      </c>
      <c r="R134" s="13">
        <f t="shared" si="15"/>
        <v>114877.97751735429</v>
      </c>
      <c r="S134" s="13">
        <f t="shared" si="12"/>
        <v>24353.979546320064</v>
      </c>
      <c r="T134" s="14">
        <f t="shared" si="13"/>
        <v>2435.397954632006</v>
      </c>
    </row>
    <row r="135" spans="13:20" ht="15">
      <c r="M135" s="28"/>
      <c r="N135">
        <v>131</v>
      </c>
      <c r="O135" s="13">
        <f t="shared" si="14"/>
        <v>115077.97751735429</v>
      </c>
      <c r="P135" s="13">
        <f aca="true" t="shared" si="16" ref="P135:P184">O135*$B$4</f>
        <v>2301.559550347086</v>
      </c>
      <c r="Q135" s="14">
        <f aca="true" t="shared" si="17" ref="Q135:Q184">P135*($B$5/100)</f>
        <v>230.1559550347086</v>
      </c>
      <c r="R135" s="13">
        <f t="shared" si="15"/>
        <v>117149.38111266666</v>
      </c>
      <c r="S135" s="13">
        <f t="shared" si="12"/>
        <v>24840.351178153825</v>
      </c>
      <c r="T135" s="14">
        <f t="shared" si="13"/>
        <v>2484.0351178153824</v>
      </c>
    </row>
    <row r="136" spans="13:20" ht="15">
      <c r="M136" s="28"/>
      <c r="N136">
        <v>132</v>
      </c>
      <c r="O136" s="13">
        <f t="shared" si="14"/>
        <v>117349.38111266666</v>
      </c>
      <c r="P136" s="13">
        <f t="shared" si="16"/>
        <v>2346.987622253333</v>
      </c>
      <c r="Q136" s="14">
        <f t="shared" si="17"/>
        <v>234.69876222533333</v>
      </c>
      <c r="R136" s="13">
        <f t="shared" si="15"/>
        <v>119461.66997269465</v>
      </c>
      <c r="S136" s="13">
        <f t="shared" si="12"/>
        <v>25335.47749936059</v>
      </c>
      <c r="T136" s="14">
        <f t="shared" si="13"/>
        <v>2533.547749936059</v>
      </c>
    </row>
    <row r="137" spans="13:20" ht="15">
      <c r="M137" s="28">
        <v>12</v>
      </c>
      <c r="N137">
        <v>133</v>
      </c>
      <c r="O137" s="13">
        <f t="shared" si="14"/>
        <v>119661.66997269465</v>
      </c>
      <c r="P137" s="13">
        <f t="shared" si="16"/>
        <v>2393.233399453893</v>
      </c>
      <c r="Q137" s="14">
        <f t="shared" si="17"/>
        <v>239.3233399453893</v>
      </c>
      <c r="R137" s="13">
        <f t="shared" si="15"/>
        <v>121815.58003220316</v>
      </c>
      <c r="S137" s="13">
        <f t="shared" si="12"/>
        <v>25839.516094349085</v>
      </c>
      <c r="T137" s="14">
        <f t="shared" si="13"/>
        <v>2583.9516094349083</v>
      </c>
    </row>
    <row r="138" spans="13:20" ht="15">
      <c r="M138" s="28"/>
      <c r="N138">
        <v>134</v>
      </c>
      <c r="O138" s="13">
        <f t="shared" si="14"/>
        <v>122015.58003220316</v>
      </c>
      <c r="P138" s="13">
        <f t="shared" si="16"/>
        <v>2440.311600644063</v>
      </c>
      <c r="Q138" s="14">
        <f t="shared" si="17"/>
        <v>244.03116006440632</v>
      </c>
      <c r="R138" s="13">
        <f t="shared" si="15"/>
        <v>124211.86047278282</v>
      </c>
      <c r="S138" s="13">
        <f t="shared" si="12"/>
        <v>26352.627384047366</v>
      </c>
      <c r="T138" s="14">
        <f t="shared" si="13"/>
        <v>2635.2627384047364</v>
      </c>
    </row>
    <row r="139" spans="13:20" ht="15">
      <c r="M139" s="28"/>
      <c r="N139">
        <v>135</v>
      </c>
      <c r="O139" s="13">
        <f t="shared" si="14"/>
        <v>124411.86047278282</v>
      </c>
      <c r="P139" s="13">
        <f t="shared" si="16"/>
        <v>2488.2372094556563</v>
      </c>
      <c r="Q139" s="14">
        <f t="shared" si="17"/>
        <v>248.82372094556564</v>
      </c>
      <c r="R139" s="13">
        <f t="shared" si="15"/>
        <v>126651.27396129291</v>
      </c>
      <c r="S139" s="13">
        <f t="shared" si="12"/>
        <v>26874.974676960213</v>
      </c>
      <c r="T139" s="14">
        <f t="shared" si="13"/>
        <v>2687.4974676960214</v>
      </c>
    </row>
    <row r="140" spans="13:20" ht="15">
      <c r="M140" s="28"/>
      <c r="N140">
        <v>136</v>
      </c>
      <c r="O140" s="13">
        <f t="shared" si="14"/>
        <v>126851.27396129291</v>
      </c>
      <c r="P140" s="13">
        <f t="shared" si="16"/>
        <v>2537.0254792258584</v>
      </c>
      <c r="Q140" s="14">
        <f t="shared" si="17"/>
        <v>253.70254792258584</v>
      </c>
      <c r="R140" s="13">
        <f t="shared" si="15"/>
        <v>129134.5968925962</v>
      </c>
      <c r="S140" s="13">
        <f t="shared" si="12"/>
        <v>27406.724221145494</v>
      </c>
      <c r="T140" s="14">
        <f t="shared" si="13"/>
        <v>2740.67242211455</v>
      </c>
    </row>
    <row r="141" spans="13:20" ht="15">
      <c r="M141" s="28"/>
      <c r="N141">
        <v>137</v>
      </c>
      <c r="O141" s="13">
        <f t="shared" si="14"/>
        <v>129334.5968925962</v>
      </c>
      <c r="P141" s="13">
        <f t="shared" si="16"/>
        <v>2586.6919378519237</v>
      </c>
      <c r="Q141" s="14">
        <f t="shared" si="17"/>
        <v>258.66919378519236</v>
      </c>
      <c r="R141" s="13">
        <f t="shared" si="15"/>
        <v>131662.61963666292</v>
      </c>
      <c r="S141" s="13">
        <f t="shared" si="12"/>
        <v>27948.045257126112</v>
      </c>
      <c r="T141" s="14">
        <f t="shared" si="13"/>
        <v>2794.804525712612</v>
      </c>
    </row>
    <row r="142" spans="13:20" ht="15">
      <c r="M142" s="28"/>
      <c r="N142">
        <v>138</v>
      </c>
      <c r="O142" s="13">
        <f t="shared" si="14"/>
        <v>131862.61963666292</v>
      </c>
      <c r="P142" s="13">
        <f t="shared" si="16"/>
        <v>2637.252392733258</v>
      </c>
      <c r="Q142" s="14">
        <f t="shared" si="17"/>
        <v>263.7252392733258</v>
      </c>
      <c r="R142" s="13">
        <f t="shared" si="15"/>
        <v>134236.14679012285</v>
      </c>
      <c r="S142" s="13">
        <f t="shared" si="12"/>
        <v>28499.11007175439</v>
      </c>
      <c r="T142" s="14">
        <f t="shared" si="13"/>
        <v>2849.911007175439</v>
      </c>
    </row>
    <row r="143" spans="13:20" ht="15">
      <c r="M143" s="28"/>
      <c r="N143">
        <v>139</v>
      </c>
      <c r="O143" s="13">
        <f t="shared" si="14"/>
        <v>134436.14679012285</v>
      </c>
      <c r="P143" s="13">
        <f t="shared" si="16"/>
        <v>2688.722935802457</v>
      </c>
      <c r="Q143" s="14">
        <f t="shared" si="17"/>
        <v>268.8722935802457</v>
      </c>
      <c r="R143" s="13">
        <f t="shared" si="15"/>
        <v>136855.99743234506</v>
      </c>
      <c r="S143" s="13">
        <f t="shared" si="12"/>
        <v>29060.094053045963</v>
      </c>
      <c r="T143" s="14">
        <f t="shared" si="13"/>
        <v>2906.009405304597</v>
      </c>
    </row>
    <row r="144" spans="13:20" ht="15">
      <c r="M144" s="28"/>
      <c r="N144">
        <v>140</v>
      </c>
      <c r="O144" s="13">
        <f t="shared" si="14"/>
        <v>137055.99743234506</v>
      </c>
      <c r="P144" s="13">
        <f t="shared" si="16"/>
        <v>2741.1199486469013</v>
      </c>
      <c r="Q144" s="14">
        <f t="shared" si="17"/>
        <v>274.11199486469013</v>
      </c>
      <c r="R144" s="13">
        <f t="shared" si="15"/>
        <v>139523.00538612728</v>
      </c>
      <c r="S144" s="13">
        <f t="shared" si="12"/>
        <v>29631.175746000798</v>
      </c>
      <c r="T144" s="14">
        <f t="shared" si="13"/>
        <v>2963.1175746000795</v>
      </c>
    </row>
    <row r="145" spans="13:20" ht="15">
      <c r="M145" s="28"/>
      <c r="N145">
        <v>141</v>
      </c>
      <c r="O145" s="13">
        <f t="shared" si="14"/>
        <v>139723.00538612728</v>
      </c>
      <c r="P145" s="13">
        <f t="shared" si="16"/>
        <v>2794.4601077225457</v>
      </c>
      <c r="Q145" s="14">
        <f t="shared" si="17"/>
        <v>279.44601077225457</v>
      </c>
      <c r="R145" s="13">
        <f t="shared" si="15"/>
        <v>142238.01948307757</v>
      </c>
      <c r="S145" s="13">
        <f aca="true" t="shared" si="18" ref="S145:S184">SUM(P134:P145)</f>
        <v>30212.536909428807</v>
      </c>
      <c r="T145" s="14">
        <f aca="true" t="shared" si="19" ref="T145:T184">SUM(Q134:Q145)</f>
        <v>3021.253690942881</v>
      </c>
    </row>
    <row r="146" spans="13:20" ht="15">
      <c r="M146" s="28"/>
      <c r="N146">
        <v>142</v>
      </c>
      <c r="O146" s="13">
        <f t="shared" si="14"/>
        <v>142438.01948307757</v>
      </c>
      <c r="P146" s="13">
        <f t="shared" si="16"/>
        <v>2848.7603896615515</v>
      </c>
      <c r="Q146" s="14">
        <f t="shared" si="17"/>
        <v>284.87603896615514</v>
      </c>
      <c r="R146" s="13">
        <f t="shared" si="15"/>
        <v>145001.903833773</v>
      </c>
      <c r="S146" s="13">
        <f t="shared" si="18"/>
        <v>30804.362573798528</v>
      </c>
      <c r="T146" s="14">
        <f t="shared" si="19"/>
        <v>3080.436257379853</v>
      </c>
    </row>
    <row r="147" spans="13:20" ht="15">
      <c r="M147" s="28"/>
      <c r="N147">
        <v>143</v>
      </c>
      <c r="O147" s="13">
        <f t="shared" si="14"/>
        <v>145201.903833773</v>
      </c>
      <c r="P147" s="13">
        <f t="shared" si="16"/>
        <v>2904.0380766754597</v>
      </c>
      <c r="Q147" s="14">
        <f t="shared" si="17"/>
        <v>290.403807667546</v>
      </c>
      <c r="R147" s="13">
        <f t="shared" si="15"/>
        <v>147815.5381027809</v>
      </c>
      <c r="S147" s="13">
        <f t="shared" si="18"/>
        <v>31406.841100126898</v>
      </c>
      <c r="T147" s="14">
        <f t="shared" si="19"/>
        <v>3140.68411001269</v>
      </c>
    </row>
    <row r="148" spans="13:20" ht="15">
      <c r="M148" s="28"/>
      <c r="N148">
        <v>144</v>
      </c>
      <c r="O148" s="13">
        <f t="shared" si="14"/>
        <v>148015.5381027809</v>
      </c>
      <c r="P148" s="13">
        <f t="shared" si="16"/>
        <v>2960.310762055618</v>
      </c>
      <c r="Q148" s="14">
        <f t="shared" si="17"/>
        <v>296.0310762055618</v>
      </c>
      <c r="R148" s="13">
        <f t="shared" si="15"/>
        <v>150679.81778863096</v>
      </c>
      <c r="S148" s="13">
        <f t="shared" si="18"/>
        <v>32020.164239929185</v>
      </c>
      <c r="T148" s="14">
        <f t="shared" si="19"/>
        <v>3202.016423992919</v>
      </c>
    </row>
    <row r="149" spans="13:20" ht="15">
      <c r="M149" s="28">
        <v>13</v>
      </c>
      <c r="N149">
        <v>145</v>
      </c>
      <c r="O149" s="13">
        <f t="shared" si="14"/>
        <v>150879.81778863096</v>
      </c>
      <c r="P149" s="13">
        <f t="shared" si="16"/>
        <v>3017.596355772619</v>
      </c>
      <c r="Q149" s="14">
        <f t="shared" si="17"/>
        <v>301.7596355772619</v>
      </c>
      <c r="R149" s="13">
        <f t="shared" si="15"/>
        <v>153595.6545088263</v>
      </c>
      <c r="S149" s="13">
        <f t="shared" si="18"/>
        <v>32644.52719624791</v>
      </c>
      <c r="T149" s="14">
        <f t="shared" si="19"/>
        <v>3264.452719624792</v>
      </c>
    </row>
    <row r="150" spans="13:20" ht="15">
      <c r="M150" s="28"/>
      <c r="N150">
        <v>146</v>
      </c>
      <c r="O150" s="13">
        <f t="shared" si="14"/>
        <v>153795.6545088263</v>
      </c>
      <c r="P150" s="13">
        <f t="shared" si="16"/>
        <v>3075.913090176526</v>
      </c>
      <c r="Q150" s="14">
        <f t="shared" si="17"/>
        <v>307.59130901765263</v>
      </c>
      <c r="R150" s="13">
        <f t="shared" si="15"/>
        <v>156563.97628998518</v>
      </c>
      <c r="S150" s="13">
        <f t="shared" si="18"/>
        <v>33280.12868578037</v>
      </c>
      <c r="T150" s="14">
        <f t="shared" si="19"/>
        <v>3328.012868578038</v>
      </c>
    </row>
    <row r="151" spans="13:20" ht="15">
      <c r="M151" s="28"/>
      <c r="N151">
        <v>147</v>
      </c>
      <c r="O151" s="13">
        <f t="shared" si="14"/>
        <v>156763.97628998518</v>
      </c>
      <c r="P151" s="13">
        <f t="shared" si="16"/>
        <v>3135.2795257997036</v>
      </c>
      <c r="Q151" s="14">
        <f t="shared" si="17"/>
        <v>313.52795257997036</v>
      </c>
      <c r="R151" s="13">
        <f t="shared" si="15"/>
        <v>159585.72786320493</v>
      </c>
      <c r="S151" s="13">
        <f t="shared" si="18"/>
        <v>33927.17100212442</v>
      </c>
      <c r="T151" s="14">
        <f t="shared" si="19"/>
        <v>3392.7171002124423</v>
      </c>
    </row>
    <row r="152" spans="13:20" ht="15">
      <c r="M152" s="28"/>
      <c r="N152">
        <v>148</v>
      </c>
      <c r="O152" s="13">
        <f t="shared" si="14"/>
        <v>159785.72786320493</v>
      </c>
      <c r="P152" s="13">
        <f t="shared" si="16"/>
        <v>3195.7145572640984</v>
      </c>
      <c r="Q152" s="14">
        <f t="shared" si="17"/>
        <v>319.57145572640985</v>
      </c>
      <c r="R152" s="13">
        <f t="shared" si="15"/>
        <v>162661.87096474261</v>
      </c>
      <c r="S152" s="13">
        <f t="shared" si="18"/>
        <v>34585.86008016266</v>
      </c>
      <c r="T152" s="14">
        <f t="shared" si="19"/>
        <v>3458.5860080162665</v>
      </c>
    </row>
    <row r="153" spans="13:20" ht="15">
      <c r="M153" s="28"/>
      <c r="N153">
        <v>149</v>
      </c>
      <c r="O153" s="13">
        <f aca="true" t="shared" si="20" ref="O153:O184">R152+$B$3</f>
        <v>162861.87096474261</v>
      </c>
      <c r="P153" s="13">
        <f t="shared" si="16"/>
        <v>3257.2374192948523</v>
      </c>
      <c r="Q153" s="14">
        <f t="shared" si="17"/>
        <v>325.72374192948524</v>
      </c>
      <c r="R153" s="13">
        <f aca="true" t="shared" si="21" ref="R153:R184">O153+P153-Q153</f>
        <v>165793.384642108</v>
      </c>
      <c r="S153" s="13">
        <f t="shared" si="18"/>
        <v>35256.40556160559</v>
      </c>
      <c r="T153" s="14">
        <f t="shared" si="19"/>
        <v>3525.6405561605598</v>
      </c>
    </row>
    <row r="154" spans="13:20" ht="15">
      <c r="M154" s="28"/>
      <c r="N154">
        <v>150</v>
      </c>
      <c r="O154" s="13">
        <f t="shared" si="20"/>
        <v>165993.384642108</v>
      </c>
      <c r="P154" s="13">
        <f t="shared" si="16"/>
        <v>3319.86769284216</v>
      </c>
      <c r="Q154" s="14">
        <f t="shared" si="17"/>
        <v>331.98676928421605</v>
      </c>
      <c r="R154" s="13">
        <f t="shared" si="21"/>
        <v>168981.26556566593</v>
      </c>
      <c r="S154" s="13">
        <f t="shared" si="18"/>
        <v>35939.020861714496</v>
      </c>
      <c r="T154" s="14">
        <f t="shared" si="19"/>
        <v>3593.90208617145</v>
      </c>
    </row>
    <row r="155" spans="13:20" ht="15">
      <c r="M155" s="28"/>
      <c r="N155">
        <v>151</v>
      </c>
      <c r="O155" s="13">
        <f t="shared" si="20"/>
        <v>169181.26556566593</v>
      </c>
      <c r="P155" s="13">
        <f t="shared" si="16"/>
        <v>3383.625311313319</v>
      </c>
      <c r="Q155" s="14">
        <f t="shared" si="17"/>
        <v>338.36253113133193</v>
      </c>
      <c r="R155" s="13">
        <f t="shared" si="21"/>
        <v>172226.5283458479</v>
      </c>
      <c r="S155" s="13">
        <f t="shared" si="18"/>
        <v>36633.92323722536</v>
      </c>
      <c r="T155" s="14">
        <f t="shared" si="19"/>
        <v>3663.3923237225354</v>
      </c>
    </row>
    <row r="156" spans="13:20" ht="15">
      <c r="M156" s="28"/>
      <c r="N156">
        <v>152</v>
      </c>
      <c r="O156" s="13">
        <f t="shared" si="20"/>
        <v>172426.5283458479</v>
      </c>
      <c r="P156" s="13">
        <f t="shared" si="16"/>
        <v>3448.5305669169584</v>
      </c>
      <c r="Q156" s="14">
        <f t="shared" si="17"/>
        <v>344.8530566916959</v>
      </c>
      <c r="R156" s="13">
        <f t="shared" si="21"/>
        <v>175530.20585607315</v>
      </c>
      <c r="S156" s="13">
        <f t="shared" si="18"/>
        <v>37341.33385549541</v>
      </c>
      <c r="T156" s="14">
        <f t="shared" si="19"/>
        <v>3734.1333855495413</v>
      </c>
    </row>
    <row r="157" spans="13:20" ht="15">
      <c r="M157" s="28"/>
      <c r="N157">
        <v>153</v>
      </c>
      <c r="O157" s="13">
        <f t="shared" si="20"/>
        <v>175730.20585607315</v>
      </c>
      <c r="P157" s="13">
        <f t="shared" si="16"/>
        <v>3514.6041171214633</v>
      </c>
      <c r="Q157" s="14">
        <f t="shared" si="17"/>
        <v>351.46041171214637</v>
      </c>
      <c r="R157" s="13">
        <f t="shared" si="21"/>
        <v>178893.34956148246</v>
      </c>
      <c r="S157" s="13">
        <f t="shared" si="18"/>
        <v>38061.477864894325</v>
      </c>
      <c r="T157" s="14">
        <f t="shared" si="19"/>
        <v>3806.147786489433</v>
      </c>
    </row>
    <row r="158" spans="13:20" ht="15">
      <c r="M158" s="28"/>
      <c r="N158">
        <v>154</v>
      </c>
      <c r="O158" s="13">
        <f t="shared" si="20"/>
        <v>179093.34956148246</v>
      </c>
      <c r="P158" s="13">
        <f t="shared" si="16"/>
        <v>3581.8669912296496</v>
      </c>
      <c r="Q158" s="14">
        <f t="shared" si="17"/>
        <v>358.18669912296497</v>
      </c>
      <c r="R158" s="13">
        <f t="shared" si="21"/>
        <v>182317.02985358913</v>
      </c>
      <c r="S158" s="13">
        <f t="shared" si="18"/>
        <v>38794.584466462424</v>
      </c>
      <c r="T158" s="14">
        <f t="shared" si="19"/>
        <v>3879.4584466462425</v>
      </c>
    </row>
    <row r="159" spans="13:20" ht="15">
      <c r="M159" s="28"/>
      <c r="N159">
        <v>155</v>
      </c>
      <c r="O159" s="13">
        <f t="shared" si="20"/>
        <v>182517.02985358913</v>
      </c>
      <c r="P159" s="13">
        <f t="shared" si="16"/>
        <v>3650.3405970717827</v>
      </c>
      <c r="Q159" s="14">
        <f t="shared" si="17"/>
        <v>365.0340597071783</v>
      </c>
      <c r="R159" s="13">
        <f t="shared" si="21"/>
        <v>185802.33639095371</v>
      </c>
      <c r="S159" s="13">
        <f t="shared" si="18"/>
        <v>39540.88698685874</v>
      </c>
      <c r="T159" s="14">
        <f t="shared" si="19"/>
        <v>3954.0886986858754</v>
      </c>
    </row>
    <row r="160" spans="13:20" ht="15">
      <c r="M160" s="28"/>
      <c r="N160">
        <v>156</v>
      </c>
      <c r="O160" s="13">
        <f t="shared" si="20"/>
        <v>186002.33639095371</v>
      </c>
      <c r="P160" s="13">
        <f t="shared" si="16"/>
        <v>3720.0467278190745</v>
      </c>
      <c r="Q160" s="14">
        <f t="shared" si="17"/>
        <v>372.00467278190746</v>
      </c>
      <c r="R160" s="13">
        <f t="shared" si="21"/>
        <v>189350.37844599088</v>
      </c>
      <c r="S160" s="13">
        <f t="shared" si="18"/>
        <v>40300.6229526222</v>
      </c>
      <c r="T160" s="14">
        <f t="shared" si="19"/>
        <v>4030.0622952622207</v>
      </c>
    </row>
    <row r="161" spans="13:20" ht="15">
      <c r="M161" s="28">
        <v>14</v>
      </c>
      <c r="N161">
        <v>157</v>
      </c>
      <c r="O161" s="13">
        <f t="shared" si="20"/>
        <v>189550.37844599088</v>
      </c>
      <c r="P161" s="13">
        <f t="shared" si="16"/>
        <v>3791.0075689198175</v>
      </c>
      <c r="Q161" s="14">
        <f t="shared" si="17"/>
        <v>379.10075689198175</v>
      </c>
      <c r="R161" s="13">
        <f t="shared" si="21"/>
        <v>192962.28525801873</v>
      </c>
      <c r="S161" s="13">
        <f t="shared" si="18"/>
        <v>41074.03416576941</v>
      </c>
      <c r="T161" s="14">
        <f t="shared" si="19"/>
        <v>4107.403416576941</v>
      </c>
    </row>
    <row r="162" spans="13:20" ht="15">
      <c r="M162" s="28"/>
      <c r="N162">
        <v>158</v>
      </c>
      <c r="O162" s="13">
        <f t="shared" si="20"/>
        <v>193162.28525801873</v>
      </c>
      <c r="P162" s="13">
        <f t="shared" si="16"/>
        <v>3863.2457051603747</v>
      </c>
      <c r="Q162" s="14">
        <f t="shared" si="17"/>
        <v>386.3245705160375</v>
      </c>
      <c r="R162" s="13">
        <f t="shared" si="21"/>
        <v>196639.20639266307</v>
      </c>
      <c r="S162" s="13">
        <f t="shared" si="18"/>
        <v>41861.36678075326</v>
      </c>
      <c r="T162" s="14">
        <f t="shared" si="19"/>
        <v>4186.136678075325</v>
      </c>
    </row>
    <row r="163" spans="13:20" ht="15">
      <c r="M163" s="28"/>
      <c r="N163">
        <v>159</v>
      </c>
      <c r="O163" s="13">
        <f t="shared" si="20"/>
        <v>196839.20639266307</v>
      </c>
      <c r="P163" s="13">
        <f t="shared" si="16"/>
        <v>3936.7841278532615</v>
      </c>
      <c r="Q163" s="14">
        <f t="shared" si="17"/>
        <v>393.67841278532615</v>
      </c>
      <c r="R163" s="13">
        <f t="shared" si="21"/>
        <v>200382.312107731</v>
      </c>
      <c r="S163" s="13">
        <f t="shared" si="18"/>
        <v>42662.871382806814</v>
      </c>
      <c r="T163" s="14">
        <f t="shared" si="19"/>
        <v>4266.287138280682</v>
      </c>
    </row>
    <row r="164" spans="13:20" ht="15">
      <c r="M164" s="28"/>
      <c r="N164">
        <v>160</v>
      </c>
      <c r="O164" s="13">
        <f t="shared" si="20"/>
        <v>200582.312107731</v>
      </c>
      <c r="P164" s="13">
        <f t="shared" si="16"/>
        <v>4011.6462421546203</v>
      </c>
      <c r="Q164" s="14">
        <f t="shared" si="17"/>
        <v>401.164624215462</v>
      </c>
      <c r="R164" s="13">
        <f t="shared" si="21"/>
        <v>204192.79372567017</v>
      </c>
      <c r="S164" s="13">
        <f t="shared" si="18"/>
        <v>43478.80306769733</v>
      </c>
      <c r="T164" s="14">
        <f t="shared" si="19"/>
        <v>4347.880306769734</v>
      </c>
    </row>
    <row r="165" spans="13:20" ht="15">
      <c r="M165" s="28"/>
      <c r="N165">
        <v>161</v>
      </c>
      <c r="O165" s="13">
        <f t="shared" si="20"/>
        <v>204392.79372567017</v>
      </c>
      <c r="P165" s="13">
        <f t="shared" si="16"/>
        <v>4087.8558745134037</v>
      </c>
      <c r="Q165" s="14">
        <f t="shared" si="17"/>
        <v>408.7855874513404</v>
      </c>
      <c r="R165" s="13">
        <f t="shared" si="21"/>
        <v>208071.86401273223</v>
      </c>
      <c r="S165" s="13">
        <f t="shared" si="18"/>
        <v>44309.42152291589</v>
      </c>
      <c r="T165" s="14">
        <f t="shared" si="19"/>
        <v>4430.942152291589</v>
      </c>
    </row>
    <row r="166" spans="13:20" ht="15">
      <c r="M166" s="28"/>
      <c r="N166">
        <v>162</v>
      </c>
      <c r="O166" s="13">
        <f t="shared" si="20"/>
        <v>208271.86401273223</v>
      </c>
      <c r="P166" s="13">
        <f t="shared" si="16"/>
        <v>4165.437280254645</v>
      </c>
      <c r="Q166" s="14">
        <f t="shared" si="17"/>
        <v>416.54372802546453</v>
      </c>
      <c r="R166" s="13">
        <f t="shared" si="21"/>
        <v>212020.75756496142</v>
      </c>
      <c r="S166" s="13">
        <f t="shared" si="18"/>
        <v>45154.99111032837</v>
      </c>
      <c r="T166" s="14">
        <f t="shared" si="19"/>
        <v>4515.499111032837</v>
      </c>
    </row>
    <row r="167" spans="13:20" ht="15">
      <c r="M167" s="28"/>
      <c r="N167">
        <v>163</v>
      </c>
      <c r="O167" s="13">
        <f t="shared" si="20"/>
        <v>212220.75756496142</v>
      </c>
      <c r="P167" s="13">
        <f t="shared" si="16"/>
        <v>4244.4151512992285</v>
      </c>
      <c r="Q167" s="14">
        <f t="shared" si="17"/>
        <v>424.4415151299229</v>
      </c>
      <c r="R167" s="13">
        <f t="shared" si="21"/>
        <v>216040.73120113072</v>
      </c>
      <c r="S167" s="13">
        <f t="shared" si="18"/>
        <v>46015.78095031428</v>
      </c>
      <c r="T167" s="14">
        <f t="shared" si="19"/>
        <v>4601.578095031427</v>
      </c>
    </row>
    <row r="168" spans="13:20" ht="15">
      <c r="M168" s="28"/>
      <c r="N168">
        <v>164</v>
      </c>
      <c r="O168" s="13">
        <f t="shared" si="20"/>
        <v>216240.73120113072</v>
      </c>
      <c r="P168" s="13">
        <f t="shared" si="16"/>
        <v>4324.814624022614</v>
      </c>
      <c r="Q168" s="14">
        <f t="shared" si="17"/>
        <v>432.48146240226146</v>
      </c>
      <c r="R168" s="13">
        <f t="shared" si="21"/>
        <v>220133.06436275106</v>
      </c>
      <c r="S168" s="13">
        <f t="shared" si="18"/>
        <v>46892.06500741993</v>
      </c>
      <c r="T168" s="14">
        <f t="shared" si="19"/>
        <v>4689.206500741993</v>
      </c>
    </row>
    <row r="169" spans="13:20" ht="15">
      <c r="M169" s="28"/>
      <c r="N169">
        <v>165</v>
      </c>
      <c r="O169" s="13">
        <f t="shared" si="20"/>
        <v>220333.06436275106</v>
      </c>
      <c r="P169" s="13">
        <f t="shared" si="16"/>
        <v>4406.661287255021</v>
      </c>
      <c r="Q169" s="14">
        <f t="shared" si="17"/>
        <v>440.6661287255022</v>
      </c>
      <c r="R169" s="13">
        <f t="shared" si="21"/>
        <v>224299.05952128058</v>
      </c>
      <c r="S169" s="13">
        <f t="shared" si="18"/>
        <v>47784.122177553494</v>
      </c>
      <c r="T169" s="14">
        <f t="shared" si="19"/>
        <v>4778.412217755349</v>
      </c>
    </row>
    <row r="170" spans="13:20" ht="15">
      <c r="M170" s="28"/>
      <c r="N170">
        <v>166</v>
      </c>
      <c r="O170" s="13">
        <f t="shared" si="20"/>
        <v>224499.05952128058</v>
      </c>
      <c r="P170" s="13">
        <f t="shared" si="16"/>
        <v>4489.981190425612</v>
      </c>
      <c r="Q170" s="14">
        <f t="shared" si="17"/>
        <v>448.99811904256126</v>
      </c>
      <c r="R170" s="13">
        <f t="shared" si="21"/>
        <v>228540.0425926636</v>
      </c>
      <c r="S170" s="13">
        <f t="shared" si="18"/>
        <v>48692.23637674946</v>
      </c>
      <c r="T170" s="14">
        <f t="shared" si="19"/>
        <v>4869.223637674946</v>
      </c>
    </row>
    <row r="171" spans="13:20" ht="15">
      <c r="M171" s="28"/>
      <c r="N171">
        <v>167</v>
      </c>
      <c r="O171" s="13">
        <f t="shared" si="20"/>
        <v>228740.0425926636</v>
      </c>
      <c r="P171" s="13">
        <f t="shared" si="16"/>
        <v>4574.800851853272</v>
      </c>
      <c r="Q171" s="14">
        <f t="shared" si="17"/>
        <v>457.48008518532725</v>
      </c>
      <c r="R171" s="13">
        <f t="shared" si="21"/>
        <v>232857.36335933156</v>
      </c>
      <c r="S171" s="13">
        <f t="shared" si="18"/>
        <v>49616.69663153095</v>
      </c>
      <c r="T171" s="14">
        <f t="shared" si="19"/>
        <v>4961.669663153095</v>
      </c>
    </row>
    <row r="172" spans="13:20" ht="15">
      <c r="M172" s="28"/>
      <c r="N172">
        <v>168</v>
      </c>
      <c r="O172" s="13">
        <f t="shared" si="20"/>
        <v>233057.36335933156</v>
      </c>
      <c r="P172" s="13">
        <f t="shared" si="16"/>
        <v>4661.147267186631</v>
      </c>
      <c r="Q172" s="14">
        <f t="shared" si="17"/>
        <v>466.1147267186632</v>
      </c>
      <c r="R172" s="13">
        <f t="shared" si="21"/>
        <v>237252.39589979954</v>
      </c>
      <c r="S172" s="13">
        <f t="shared" si="18"/>
        <v>50557.7971708985</v>
      </c>
      <c r="T172" s="14">
        <f t="shared" si="19"/>
        <v>5055.779717089851</v>
      </c>
    </row>
    <row r="173" spans="13:20" ht="15">
      <c r="M173" s="28">
        <v>15</v>
      </c>
      <c r="N173">
        <v>169</v>
      </c>
      <c r="O173" s="13">
        <f t="shared" si="20"/>
        <v>237452.39589979954</v>
      </c>
      <c r="P173" s="13">
        <f t="shared" si="16"/>
        <v>4749.047917995991</v>
      </c>
      <c r="Q173" s="14">
        <f t="shared" si="17"/>
        <v>474.90479179959914</v>
      </c>
      <c r="R173" s="13">
        <f t="shared" si="21"/>
        <v>241726.5390259959</v>
      </c>
      <c r="S173" s="13">
        <f t="shared" si="18"/>
        <v>51515.83751997468</v>
      </c>
      <c r="T173" s="14">
        <f t="shared" si="19"/>
        <v>5151.583751997468</v>
      </c>
    </row>
    <row r="174" spans="13:20" ht="15">
      <c r="M174" s="28"/>
      <c r="N174">
        <v>170</v>
      </c>
      <c r="O174" s="13">
        <f t="shared" si="20"/>
        <v>241926.5390259959</v>
      </c>
      <c r="P174" s="13">
        <f t="shared" si="16"/>
        <v>4838.530780519918</v>
      </c>
      <c r="Q174" s="14">
        <f t="shared" si="17"/>
        <v>483.8530780519918</v>
      </c>
      <c r="R174" s="13">
        <f t="shared" si="21"/>
        <v>246281.21672846383</v>
      </c>
      <c r="S174" s="13">
        <f t="shared" si="18"/>
        <v>52491.122595334215</v>
      </c>
      <c r="T174" s="14">
        <f t="shared" si="19"/>
        <v>5249.112259533424</v>
      </c>
    </row>
    <row r="175" spans="13:20" ht="15">
      <c r="M175" s="28"/>
      <c r="N175">
        <v>171</v>
      </c>
      <c r="O175" s="13">
        <f t="shared" si="20"/>
        <v>246481.21672846383</v>
      </c>
      <c r="P175" s="13">
        <f t="shared" si="16"/>
        <v>4929.6243345692765</v>
      </c>
      <c r="Q175" s="14">
        <f t="shared" si="17"/>
        <v>492.96243345692767</v>
      </c>
      <c r="R175" s="13">
        <f t="shared" si="21"/>
        <v>250917.87862957615</v>
      </c>
      <c r="S175" s="13">
        <f t="shared" si="18"/>
        <v>53483.962802050235</v>
      </c>
      <c r="T175" s="14">
        <f t="shared" si="19"/>
        <v>5348.3962802050255</v>
      </c>
    </row>
    <row r="176" spans="13:20" ht="15">
      <c r="M176" s="28"/>
      <c r="N176">
        <v>172</v>
      </c>
      <c r="O176" s="13">
        <f t="shared" si="20"/>
        <v>251117.87862957615</v>
      </c>
      <c r="P176" s="13">
        <f t="shared" si="16"/>
        <v>5022.357572591523</v>
      </c>
      <c r="Q176" s="14">
        <f t="shared" si="17"/>
        <v>502.23575725915236</v>
      </c>
      <c r="R176" s="13">
        <f t="shared" si="21"/>
        <v>255638.0004449085</v>
      </c>
      <c r="S176" s="13">
        <f t="shared" si="18"/>
        <v>54494.67413248714</v>
      </c>
      <c r="T176" s="14">
        <f t="shared" si="19"/>
        <v>5449.467413248715</v>
      </c>
    </row>
    <row r="177" spans="13:20" ht="15">
      <c r="M177" s="28"/>
      <c r="N177">
        <v>173</v>
      </c>
      <c r="O177" s="13">
        <f t="shared" si="20"/>
        <v>255838.0004449085</v>
      </c>
      <c r="P177" s="13">
        <f t="shared" si="16"/>
        <v>5116.76000889817</v>
      </c>
      <c r="Q177" s="14">
        <f t="shared" si="17"/>
        <v>511.67600088981703</v>
      </c>
      <c r="R177" s="13">
        <f t="shared" si="21"/>
        <v>260443.08445291684</v>
      </c>
      <c r="S177" s="13">
        <f t="shared" si="18"/>
        <v>55523.57826687191</v>
      </c>
      <c r="T177" s="14">
        <f t="shared" si="19"/>
        <v>5552.357826687192</v>
      </c>
    </row>
    <row r="178" spans="13:20" ht="15">
      <c r="M178" s="28"/>
      <c r="N178">
        <v>174</v>
      </c>
      <c r="O178" s="13">
        <f t="shared" si="20"/>
        <v>260643.08445291684</v>
      </c>
      <c r="P178" s="13">
        <f t="shared" si="16"/>
        <v>5212.861689058337</v>
      </c>
      <c r="Q178" s="14">
        <f t="shared" si="17"/>
        <v>521.2861689058337</v>
      </c>
      <c r="R178" s="13">
        <f t="shared" si="21"/>
        <v>265334.6599730693</v>
      </c>
      <c r="S178" s="13">
        <f t="shared" si="18"/>
        <v>56571.0026756756</v>
      </c>
      <c r="T178" s="14">
        <f t="shared" si="19"/>
        <v>5657.100267567561</v>
      </c>
    </row>
    <row r="179" spans="13:20" ht="15">
      <c r="M179" s="28"/>
      <c r="N179">
        <v>175</v>
      </c>
      <c r="O179" s="13">
        <f t="shared" si="20"/>
        <v>265534.6599730693</v>
      </c>
      <c r="P179" s="13">
        <f t="shared" si="16"/>
        <v>5310.693199461387</v>
      </c>
      <c r="Q179" s="14">
        <f t="shared" si="17"/>
        <v>531.0693199461388</v>
      </c>
      <c r="R179" s="13">
        <f t="shared" si="21"/>
        <v>270314.28385258454</v>
      </c>
      <c r="S179" s="13">
        <f t="shared" si="18"/>
        <v>57637.28072383775</v>
      </c>
      <c r="T179" s="14">
        <f t="shared" si="19"/>
        <v>5763.728072383776</v>
      </c>
    </row>
    <row r="180" spans="13:20" ht="15">
      <c r="M180" s="28"/>
      <c r="N180">
        <v>176</v>
      </c>
      <c r="O180" s="13">
        <f t="shared" si="20"/>
        <v>270514.28385258454</v>
      </c>
      <c r="P180" s="13">
        <f t="shared" si="16"/>
        <v>5410.285677051691</v>
      </c>
      <c r="Q180" s="14">
        <f t="shared" si="17"/>
        <v>541.0285677051692</v>
      </c>
      <c r="R180" s="13">
        <f t="shared" si="21"/>
        <v>275383.54096193105</v>
      </c>
      <c r="S180" s="13">
        <f t="shared" si="18"/>
        <v>58722.751776866826</v>
      </c>
      <c r="T180" s="14">
        <f t="shared" si="19"/>
        <v>5872.275177686683</v>
      </c>
    </row>
    <row r="181" spans="13:20" ht="15">
      <c r="M181" s="28"/>
      <c r="N181">
        <v>177</v>
      </c>
      <c r="O181" s="13">
        <f t="shared" si="20"/>
        <v>275583.54096193105</v>
      </c>
      <c r="P181" s="13">
        <f t="shared" si="16"/>
        <v>5511.670819238621</v>
      </c>
      <c r="Q181" s="14">
        <f t="shared" si="17"/>
        <v>551.1670819238622</v>
      </c>
      <c r="R181" s="13">
        <f t="shared" si="21"/>
        <v>280544.04469924583</v>
      </c>
      <c r="S181" s="13">
        <f t="shared" si="18"/>
        <v>59827.76130885042</v>
      </c>
      <c r="T181" s="14">
        <f t="shared" si="19"/>
        <v>5982.776130885043</v>
      </c>
    </row>
    <row r="182" spans="13:20" ht="15">
      <c r="M182" s="28"/>
      <c r="N182">
        <v>178</v>
      </c>
      <c r="O182" s="13">
        <f t="shared" si="20"/>
        <v>280744.04469924583</v>
      </c>
      <c r="P182" s="13">
        <f t="shared" si="16"/>
        <v>5614.880893984917</v>
      </c>
      <c r="Q182" s="14">
        <f t="shared" si="17"/>
        <v>561.4880893984918</v>
      </c>
      <c r="R182" s="13">
        <f t="shared" si="21"/>
        <v>285797.4375038323</v>
      </c>
      <c r="S182" s="13">
        <f t="shared" si="18"/>
        <v>60952.66101240973</v>
      </c>
      <c r="T182" s="14">
        <f t="shared" si="19"/>
        <v>6095.2661012409735</v>
      </c>
    </row>
    <row r="183" spans="13:20" ht="15">
      <c r="M183" s="28"/>
      <c r="N183">
        <v>179</v>
      </c>
      <c r="O183" s="13">
        <f t="shared" si="20"/>
        <v>285997.4375038323</v>
      </c>
      <c r="P183" s="13">
        <f t="shared" si="16"/>
        <v>5719.948750076645</v>
      </c>
      <c r="Q183" s="14">
        <f t="shared" si="17"/>
        <v>571.9948750076645</v>
      </c>
      <c r="R183" s="13">
        <f t="shared" si="21"/>
        <v>291145.39137890126</v>
      </c>
      <c r="S183" s="13">
        <f t="shared" si="18"/>
        <v>62097.80891063311</v>
      </c>
      <c r="T183" s="14">
        <f t="shared" si="19"/>
        <v>6209.780891063312</v>
      </c>
    </row>
    <row r="184" spans="13:20" ht="15">
      <c r="M184" s="28"/>
      <c r="N184">
        <v>180</v>
      </c>
      <c r="O184" s="13">
        <f t="shared" si="20"/>
        <v>291345.39137890126</v>
      </c>
      <c r="P184" s="13">
        <f t="shared" si="16"/>
        <v>5826.907827578026</v>
      </c>
      <c r="Q184" s="14">
        <f t="shared" si="17"/>
        <v>582.6907827578026</v>
      </c>
      <c r="R184" s="13">
        <f t="shared" si="21"/>
        <v>296589.60842372145</v>
      </c>
      <c r="S184" s="13">
        <f t="shared" si="18"/>
        <v>63263.56947102451</v>
      </c>
      <c r="T184" s="14">
        <f t="shared" si="19"/>
        <v>6326.356947102451</v>
      </c>
    </row>
  </sheetData>
  <sheetProtection/>
  <mergeCells count="15">
    <mergeCell ref="M65:M76"/>
    <mergeCell ref="M5:M16"/>
    <mergeCell ref="M17:M28"/>
    <mergeCell ref="M29:M40"/>
    <mergeCell ref="M41:M52"/>
    <mergeCell ref="M53:M64"/>
    <mergeCell ref="M149:M160"/>
    <mergeCell ref="M161:M172"/>
    <mergeCell ref="M173:M184"/>
    <mergeCell ref="M77:M88"/>
    <mergeCell ref="M89:M100"/>
    <mergeCell ref="M101:M112"/>
    <mergeCell ref="M113:M124"/>
    <mergeCell ref="M125:M136"/>
    <mergeCell ref="M137:M14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German</dc:creator>
  <cp:keywords/>
  <dc:description/>
  <cp:lastModifiedBy>Peter German</cp:lastModifiedBy>
  <dcterms:created xsi:type="dcterms:W3CDTF">2016-06-18T07:31:07Z</dcterms:created>
  <dcterms:modified xsi:type="dcterms:W3CDTF">2017-06-12T12:10:37Z</dcterms:modified>
  <cp:category/>
  <cp:version/>
  <cp:contentType/>
  <cp:contentStatus/>
</cp:coreProperties>
</file>